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čokolade" sheetId="1" r:id="rId1"/>
    <sheet name="zajčki"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3" l="1"/>
  <c r="T19" i="3"/>
  <c r="U18" i="3"/>
  <c r="T18" i="3"/>
  <c r="U17" i="3"/>
  <c r="T17" i="3"/>
  <c r="U16" i="3"/>
  <c r="T16" i="3"/>
  <c r="U15" i="3"/>
  <c r="T15" i="3"/>
  <c r="U14" i="3"/>
  <c r="T14" i="3"/>
  <c r="U13" i="3"/>
  <c r="T13" i="3"/>
  <c r="U12" i="3"/>
  <c r="T12" i="3"/>
  <c r="U11" i="3"/>
  <c r="T11" i="3"/>
  <c r="U10" i="3"/>
  <c r="T10" i="3"/>
  <c r="U9" i="3"/>
  <c r="T9" i="3"/>
  <c r="U8" i="3"/>
  <c r="T8" i="3"/>
  <c r="U7" i="3"/>
  <c r="T7" i="3"/>
  <c r="U6" i="3"/>
  <c r="T6" i="3"/>
  <c r="U5" i="3"/>
  <c r="T5" i="3"/>
  <c r="U4" i="3"/>
  <c r="T4" i="3"/>
  <c r="AB3" i="3"/>
  <c r="AA3" i="3"/>
  <c r="Z3" i="3"/>
  <c r="Y3" i="3"/>
  <c r="X3" i="3"/>
  <c r="W3" i="3"/>
  <c r="V3" i="3"/>
  <c r="T5" i="1" l="1"/>
  <c r="Y3" i="1" s="1"/>
  <c r="U5" i="1"/>
  <c r="T6" i="1"/>
  <c r="U6" i="1"/>
  <c r="T7" i="1"/>
  <c r="U7" i="1"/>
  <c r="T8" i="1"/>
  <c r="U8" i="1"/>
  <c r="T9" i="1"/>
  <c r="U9" i="1"/>
  <c r="T10" i="1"/>
  <c r="U10" i="1"/>
  <c r="T11" i="1"/>
  <c r="U11" i="1"/>
  <c r="T12" i="1"/>
  <c r="U12" i="1"/>
  <c r="T13" i="1"/>
  <c r="U13" i="1"/>
  <c r="T14" i="1"/>
  <c r="U14" i="1"/>
  <c r="T15" i="1"/>
  <c r="U15" i="1"/>
  <c r="T16" i="1"/>
  <c r="U16" i="1"/>
  <c r="T17" i="1"/>
  <c r="U17" i="1"/>
  <c r="T18" i="1"/>
  <c r="U18" i="1"/>
  <c r="U4" i="1"/>
  <c r="AB3" i="1" s="1"/>
  <c r="T4" i="1"/>
  <c r="AA3" i="1"/>
  <c r="Z3" i="1"/>
  <c r="W3" i="1"/>
  <c r="X3" i="1" l="1"/>
  <c r="V3" i="1"/>
</calcChain>
</file>

<file path=xl/sharedStrings.xml><?xml version="1.0" encoding="utf-8"?>
<sst xmlns="http://schemas.openxmlformats.org/spreadsheetml/2006/main" count="539" uniqueCount="241">
  <si>
    <t>Name of the product</t>
  </si>
  <si>
    <t>Produced in</t>
  </si>
  <si>
    <t>Produced for</t>
  </si>
  <si>
    <t>Produced by</t>
  </si>
  <si>
    <t>Proportion of cacao</t>
  </si>
  <si>
    <t>Tracing Code (Fairtrade or other); enter code name and figures</t>
  </si>
  <si>
    <t>Cocoa butter or other fat (e.g. palm oil) and percentage</t>
  </si>
  <si>
    <t>Date and time bought</t>
  </si>
  <si>
    <t>Supermarket incl adress of store</t>
  </si>
  <si>
    <t>StoreBrand name</t>
  </si>
  <si>
    <t>Third party Certificate (utz, rainforest, fairtrade, fairtrade cocoa programme)</t>
  </si>
  <si>
    <t>Organic (EU-organic sign)</t>
  </si>
  <si>
    <t>Remarks (any additional information you may find on the product)</t>
  </si>
  <si>
    <t>Store brands chocolate</t>
  </si>
  <si>
    <t>Other certificate (e.g. WFTO of world shops, EZA, GEPA or pro planet)</t>
  </si>
  <si>
    <t>ingredients in order as on wrapping (translated to english)</t>
  </si>
  <si>
    <t>percentage of fat incl. saturated and unsatured fat as on package</t>
  </si>
  <si>
    <t>percentage of carbohydrate and sugar (according to packaging)</t>
  </si>
  <si>
    <t>Weight (in grams)</t>
  </si>
  <si>
    <t>Price (in Euro)</t>
  </si>
  <si>
    <t>Tuš</t>
  </si>
  <si>
    <t>Slovenia</t>
  </si>
  <si>
    <t>sugar, cocoa butter, skimmed milk powder, cocoa mass, milk fat, emulsifier: soya lecithin; aroma: vanillin.</t>
  </si>
  <si>
    <t>milk fat (at least 4,5 %), cocoa butter (no %)</t>
  </si>
  <si>
    <t>sugar,  cocoa mass, cocoa butter, emulsifier: soya lecithin; stabilizer: E 476; aroma: vanillin.</t>
  </si>
  <si>
    <t>fat (31,4 %), saturated fat (20 %)</t>
  </si>
  <si>
    <t>CH (56,2 %), sugar (54 %)</t>
  </si>
  <si>
    <t>No</t>
  </si>
  <si>
    <t>none</t>
  </si>
  <si>
    <t>fat (35,7 %), saturated (21,3 %)</t>
  </si>
  <si>
    <t>L345709</t>
  </si>
  <si>
    <t>L147710</t>
  </si>
  <si>
    <t>100 g</t>
  </si>
  <si>
    <t>70 g</t>
  </si>
  <si>
    <t>Engrotuš d.o.o., Cesta v Trnovlje 10a, 3000 Celje, Slovenia</t>
  </si>
  <si>
    <t>/</t>
  </si>
  <si>
    <t>does not show</t>
  </si>
  <si>
    <t>cocoa butter (does not show %)</t>
  </si>
  <si>
    <t>CH (50,2 %), sugar (46,1 %)</t>
  </si>
  <si>
    <t>Company: Lidl Slovenija d.o.o.  k.d., Pod lipami 1, 1218 Komenda, Slovenija. Exact store: 0276 Ljubljana - Bežigrad, Bežigrad 11, 1000 Ljubljana, Slovenija.</t>
  </si>
  <si>
    <r>
      <t>Company</t>
    </r>
    <r>
      <rPr>
        <sz val="11"/>
        <color theme="1"/>
        <rFont val="Calibri"/>
        <family val="2"/>
        <scheme val="minor"/>
      </rPr>
      <t>: Engrotuš d.o.o., Cesta v Trnovlje 10a, 3000 Celje, Slovenija. Exact store: Tuš market Ljubljana - Celovška, Celovška cesta 179, 1000 Ljubljana, Slovenija.</t>
    </r>
  </si>
  <si>
    <t>Fin Carré</t>
  </si>
  <si>
    <t>Milk chocolate</t>
  </si>
  <si>
    <t>Mlečna čokolada (trans. Milk chocolate)</t>
  </si>
  <si>
    <t>Temna čokolada (trans. Dark chocolate)</t>
  </si>
  <si>
    <t>Dark chocolate</t>
  </si>
  <si>
    <r>
      <t>This was the only address on the chocolate and it is not obvious weather it is produced in, for or by. Solent GmbH &amp; Co. KG, David-Hansemann-Stra</t>
    </r>
    <r>
      <rPr>
        <sz val="11"/>
        <color theme="1"/>
        <rFont val="Calibri"/>
        <family val="2"/>
        <charset val="238"/>
      </rPr>
      <t>ß</t>
    </r>
    <r>
      <rPr>
        <sz val="11"/>
        <color theme="1"/>
        <rFont val="Calibri"/>
        <family val="2"/>
      </rPr>
      <t xml:space="preserve">e 1-25, D-52531 Übach-Palenberg, Deutschland </t>
    </r>
  </si>
  <si>
    <t>cocoa butter (does not show %), butterfat (does not show %)</t>
  </si>
  <si>
    <t>sugar, cocoa butter, skimmed milk powder, cocoa mass, sweet whey powder, butterfat, hazelnut paste, emulsifier: lecithins (sunflower lecithin); natural vanilla aroma.</t>
  </si>
  <si>
    <t>fat (29,7 %), saturated fat (18,3 %)</t>
  </si>
  <si>
    <t>CH (58,1 %), sugar (56,8 %)</t>
  </si>
  <si>
    <t>UTZ</t>
  </si>
  <si>
    <t>L6026A124</t>
  </si>
  <si>
    <t>sugar, cocoa mass, cocoa butter, emulsifier: lecithins (sunflower lecithin); natural vanilla aroma.</t>
  </si>
  <si>
    <t>fat (31,8 %), saturated fat (19,1 %)</t>
  </si>
  <si>
    <t>CH (49,6 %), sugar (47,1 %)</t>
  </si>
  <si>
    <t>L5300A112</t>
  </si>
  <si>
    <t>J.D. Gross</t>
  </si>
  <si>
    <t>Arriba Supérieur</t>
  </si>
  <si>
    <t xml:space="preserve">This was the only address on the chocolate and it is not obvious weather it is produced in, for or by. Lidl Stiftung &amp; Co. KG, Stiftsbergstr. 1, D-74167 Neckarsulm, Deutschland. </t>
  </si>
  <si>
    <t>At least 30 %</t>
  </si>
  <si>
    <t>sugar, cocoa butter, skimmed milk powder, cocoa mass, whey powder, emulsifier: lecithins (soy lecithin), polyglycerol polyricinoleate; aroma.</t>
  </si>
  <si>
    <t>fat (31 %), saturated fat (20 %)</t>
  </si>
  <si>
    <t>CH (56 %), sugar (55 %)</t>
  </si>
  <si>
    <t xml:space="preserve">125 g </t>
  </si>
  <si>
    <t>L095709A3</t>
  </si>
  <si>
    <t>At least 81 %</t>
  </si>
  <si>
    <t>cocoa mass, sugar, low-fat cocoa powder, emulsifier: lecithins (sunflower lecithin); vanilla extract.</t>
  </si>
  <si>
    <t>fat (42,8 %), saturated fat (26,8 %)</t>
  </si>
  <si>
    <t>CH (23,6 %), sugar (16,8 %)</t>
  </si>
  <si>
    <t xml:space="preserve">Company: SPAR Slovenija d.o.o., Letališka cesta 26, 1000 Ljubljana, Slovenija. Exact store: SPAR Slovenčeva, Slovenčeva ulica 24, 1000 Ljubljana, Slovenija. </t>
  </si>
  <si>
    <t>Spar</t>
  </si>
  <si>
    <t>S Budget</t>
  </si>
  <si>
    <t>Milk Chocolate</t>
  </si>
  <si>
    <t>Milk bar with cocoa</t>
  </si>
  <si>
    <t>Germany</t>
  </si>
  <si>
    <t>cocoa butter (does not show %), milk fat (does not show %)</t>
  </si>
  <si>
    <t>sugar, cocoa butter, cocoa mass, half-fat milk powder, cream powder, sweet whey powder, milk fat, emulsifier: soy lecithins, natural vanilla aroma.</t>
  </si>
  <si>
    <t>CH (56 %), sugar (54 %)</t>
  </si>
  <si>
    <t>15335(2)</t>
  </si>
  <si>
    <t xml:space="preserve">Slovenia </t>
  </si>
  <si>
    <r>
      <t>SPAR Österr. (Warenhandels-AG, Europastra</t>
    </r>
    <r>
      <rPr>
        <sz val="11"/>
        <color theme="1"/>
        <rFont val="Calibri"/>
        <family val="2"/>
        <charset val="238"/>
      </rPr>
      <t>ß</t>
    </r>
    <r>
      <rPr>
        <sz val="11"/>
        <color theme="1"/>
        <rFont val="Calibri"/>
        <family val="2"/>
      </rPr>
      <t>e 3, 5015 Salzburg, Österreich), Forgalmazó: SPAR Magyarország Kereskedelmi Kft. (H-2060 Bicske, SPAR út.)</t>
    </r>
  </si>
  <si>
    <t>palm oil (does not show %), milk fat (1 %)</t>
  </si>
  <si>
    <t xml:space="preserve">sugar, palm oil, low fat cocoa powder, whey powder, skimmed milk powder, milk fat, emulsifier: soy lecithins, aroma: vanillin. </t>
  </si>
  <si>
    <t>fat (29,5 %), saturated fat (26,2 %)</t>
  </si>
  <si>
    <t>CH (59,3 %), sugar (58,2 %)</t>
  </si>
  <si>
    <t>L344706</t>
  </si>
  <si>
    <t>Company: Mercator, d.d., Dunajska cesta 107, 1000 Ljubljana, Slovenija. Exact store: Mercator Supermarket Parmova, Parmova ulica 51, 1000 Ljubljana, Slovenija.</t>
  </si>
  <si>
    <t>Premium</t>
  </si>
  <si>
    <t>Extra creamy milk chocolate</t>
  </si>
  <si>
    <t>Switzerland</t>
  </si>
  <si>
    <t>Mercator, d.d., Dunajska cesta 107, 1000 Ljubljana, Slovenija</t>
  </si>
  <si>
    <t>Chocolat Frey AG, Bresteneggstrasse 4, 5033 Buchs, Switzerland</t>
  </si>
  <si>
    <t>At least 33 %</t>
  </si>
  <si>
    <t>sugar, cocoa butter, whole milk powder, cocoa mass, cream powder, skimmed milk powder, emulsifier: soy lecithin; crushed hazelnuts, aroma.</t>
  </si>
  <si>
    <t>fat (34,6 %), saturated fat (20,9 %)</t>
  </si>
  <si>
    <t>CH (54,4 %), sugar (53,4 %)</t>
  </si>
  <si>
    <t>AA15</t>
  </si>
  <si>
    <t>Dark chocolate (orange)</t>
  </si>
  <si>
    <t>At least 55 %</t>
  </si>
  <si>
    <t>cocoa mass, sugar, orange granules (sugar, concentrated orange juice, acid: citric acid;aroma), cocoa butter, emulsifier: soy lecithin; aromas.</t>
  </si>
  <si>
    <t>fat (31,1 %), saturated fat (18,4 %)</t>
  </si>
  <si>
    <t>CH (52,1 %), sugar (48,5 %)</t>
  </si>
  <si>
    <t>BAM5</t>
  </si>
  <si>
    <t>Company: HOFER trgovina d.o.o., Kranjska cesta 1, 1225 Lukovica, Slovenija. Exact store: Hofer PE Ljubljana Celovška, Celovška cesta 24, 1000 Ljubljana, Slovenija.</t>
  </si>
  <si>
    <t>Choceur</t>
  </si>
  <si>
    <t>Mlečna čokolada (trans. Alpenvollmilch schokolade)</t>
  </si>
  <si>
    <t>Mlečna čokolada (trans. Edelvollmilch schokolade)</t>
  </si>
  <si>
    <t>Temna čokolada s fruktozo (trans. Extrabitterschokolade mit Fruktose)</t>
  </si>
  <si>
    <t>Austria</t>
  </si>
  <si>
    <r>
      <t>Hofer KG, Gewerbestra</t>
    </r>
    <r>
      <rPr>
        <sz val="11"/>
        <color theme="1"/>
        <rFont val="Calibri"/>
        <family val="2"/>
        <charset val="238"/>
      </rPr>
      <t>ß</t>
    </r>
    <r>
      <rPr>
        <sz val="12.65"/>
        <color theme="1"/>
        <rFont val="Calibri"/>
        <family val="2"/>
      </rPr>
      <t>e 20, A-4642 Sattledt</t>
    </r>
  </si>
  <si>
    <t>At least 32 %</t>
  </si>
  <si>
    <t xml:space="preserve">sugar, whole milk powder, cocoa butter, cocoa mass, cream powder, hazelnut mass, emulsifier (soy lecithin), vanilla extract. </t>
  </si>
  <si>
    <t>fat (33,3 %), saturated fat (21,6 %)</t>
  </si>
  <si>
    <t>CH (51,7 %), sugar (48,1 %)</t>
  </si>
  <si>
    <t>L1S304</t>
  </si>
  <si>
    <t>cocoa butter (does not show %), pure butter fat (does not show %)</t>
  </si>
  <si>
    <t xml:space="preserve">sugar, cocoa butter, whole milk powder, cocoa mass, pure butter fat, emulsifier (soy lecithin), vanilla extract. </t>
  </si>
  <si>
    <t>fat (36,9 %), saturated fat (24,5 %)</t>
  </si>
  <si>
    <t>CH (49,5 %), sugar (47,9 %)</t>
  </si>
  <si>
    <t>L3H447</t>
  </si>
  <si>
    <r>
      <t>Diabessa GMBH, Daimlerstra</t>
    </r>
    <r>
      <rPr>
        <sz val="11"/>
        <color theme="1"/>
        <rFont val="Calibri"/>
        <family val="2"/>
        <charset val="238"/>
      </rPr>
      <t>ß</t>
    </r>
    <r>
      <rPr>
        <sz val="12.65"/>
        <color theme="1"/>
        <rFont val="Calibri"/>
        <family val="2"/>
      </rPr>
      <t>e 9, D97209 Veitshöchheim, Deutschland.</t>
    </r>
  </si>
  <si>
    <t>At least 74 %</t>
  </si>
  <si>
    <t xml:space="preserve">cocoa mass, fructose, emulsifier (soy lecithin), natural vanilla aroma. </t>
  </si>
  <si>
    <t>fat (41 %), saturated fat (26 %)</t>
  </si>
  <si>
    <t>CH (28 %), sugar (23 %)</t>
  </si>
  <si>
    <t>56395-124</t>
  </si>
  <si>
    <t>Riquet</t>
  </si>
  <si>
    <t>Mlečna čokolada (trans. Vollmilchschokolade)</t>
  </si>
  <si>
    <t xml:space="preserve">sugar, whole milk powder, cocoa butter, cocoa mass, hazelnut mass, emulsifier (soy lecithin), vanilla extract. </t>
  </si>
  <si>
    <t>fat (30,1 %), saturated fat (19,6 %)</t>
  </si>
  <si>
    <t>CH (55 %), sugar (53,5 %)</t>
  </si>
  <si>
    <t>L2G502</t>
  </si>
  <si>
    <t>Moser Roth</t>
  </si>
  <si>
    <t>Mlečna čokolada s finim praliné polnjenjem (trans. Milchschokolade mit einer feinen Praliné-Füllung)</t>
  </si>
  <si>
    <t>Moser Roth GMBH, Waldstr. 27, D-13403 Berlin, Deutschland.</t>
  </si>
  <si>
    <t>cocoa butter (does not show %), vegetable fat (coconut, palm - does not show %)</t>
  </si>
  <si>
    <t>milk chocolate (sugar, whole milk powder, cocoa butter, cocoa mass, buttermilk powder, lactose, emulsifier (soy lecithin), vanilla extract), vegetable fat (coconut, palm), sugar, skimmed milk powder,  milk powder with high fat content, low fat cocoa, melted butter, emulsifier (soy lecithin), vanilla extract.</t>
  </si>
  <si>
    <t>fat (42,8 %), saturated fat (33,1 %)</t>
  </si>
  <si>
    <t>CH (46,2 %), sugar (45,5 %)</t>
  </si>
  <si>
    <t>B6OF</t>
  </si>
  <si>
    <t>187,5 g</t>
  </si>
  <si>
    <t>The patern on the bars is the same at for Slovenian chocolate brand Gorenjka produced by Žito, d.d., Šmartinska cesta 154, 1000 Ljubljana
Slovenija</t>
  </si>
  <si>
    <t>Assessment</t>
  </si>
  <si>
    <t>ecological</t>
  </si>
  <si>
    <t>social</t>
  </si>
  <si>
    <t>Ecological</t>
  </si>
  <si>
    <t>Social</t>
  </si>
  <si>
    <t>Green</t>
  </si>
  <si>
    <t>Halfgreen</t>
  </si>
  <si>
    <t>Orange</t>
  </si>
  <si>
    <t>Red</t>
  </si>
  <si>
    <t>Favorina</t>
  </si>
  <si>
    <t>sugar, cocoa butter, skimmed milk powder, cocoa mass, butterfat, sweet whey powder, hazelnut paste, emulsifier: lecithins (sunflower lecithin); natural vanilla aroma.</t>
  </si>
  <si>
    <t>fat (32,9 %), saturated fat (20,3 %)</t>
  </si>
  <si>
    <t>CH (56,2 %), sugar (56,2 %)</t>
  </si>
  <si>
    <t>L04136</t>
  </si>
  <si>
    <t>150 g</t>
  </si>
  <si>
    <t>Mlečna čokolada okrašena (trans. Decorated Milk chocolate)</t>
  </si>
  <si>
    <t xml:space="preserve">Lidl Stiftung &amp; Co. KG, Stiftsbergstr. 1, D-74167 Neckarsulm, Deutschland. </t>
  </si>
  <si>
    <t>sugar, cocoa butter, whole milk powder, cocoa mass, sweet whey powder, emulsifier: lecithins (soy lecithin); natural vanilla aroma.</t>
  </si>
  <si>
    <t>fat (28,9 %), saturated fat (18,2 %)</t>
  </si>
  <si>
    <t>CH (59,5 %), sugar (58,7 %)</t>
  </si>
  <si>
    <t>L55011</t>
  </si>
  <si>
    <t>200 g</t>
  </si>
  <si>
    <t>Spar Premium</t>
  </si>
  <si>
    <t>Mlečna čokolada - Votla figura zajca (trans. Osterhase aus Milchschokolade)</t>
  </si>
  <si>
    <t>SPAR Österr.,Warenhandels-AG, Europastraße 3, 5015 Salzburg, Österreich.</t>
  </si>
  <si>
    <t>At least 34 %</t>
  </si>
  <si>
    <t>sugar, cocoa butter, whole milk powder, cocoa mass, emulsifier: soy lecithin, natural aroma.</t>
  </si>
  <si>
    <t>fat (35 %), saturated fat (21 %)</t>
  </si>
  <si>
    <t>CH (53 %), sugar (52 %)</t>
  </si>
  <si>
    <t>AKs5</t>
  </si>
  <si>
    <t>280 g</t>
  </si>
  <si>
    <t>Nicole Choco</t>
  </si>
  <si>
    <t>Zajček (trans. Bunny)</t>
  </si>
  <si>
    <t xml:space="preserve">Hungary </t>
  </si>
  <si>
    <t>Cool trade d.o.o., Tržaška cesta 135, 1000 Ljubljana, Slovenija</t>
  </si>
  <si>
    <t>At least 15 %</t>
  </si>
  <si>
    <t>partially hydrogenated vegetable fat (palm oil)(does not show %)</t>
  </si>
  <si>
    <t>sugar, partially hydrogenated vegetable fat (palm oil), cocoa powder, whey powder, emulsifier: soy lecithin, vanilla crystal, aroma.</t>
  </si>
  <si>
    <t>fat (44 %), saturated fat (27 %)</t>
  </si>
  <si>
    <t>CH (45 %), sugar (40 %)</t>
  </si>
  <si>
    <t>AD96</t>
  </si>
  <si>
    <t>60 g</t>
  </si>
  <si>
    <t>Milka</t>
  </si>
  <si>
    <t>sugar, cocoa butter, skimmed milk powder, cocoa mass, sweet whey powder, milk fat, hazelnuts, emulsifier: soy lecithins, aroma.</t>
  </si>
  <si>
    <t>fat (29,5 %), saturated fat (17,5 %)</t>
  </si>
  <si>
    <t>CH (58,5 %), sugar (58 %)</t>
  </si>
  <si>
    <t>ZAA06538 1</t>
  </si>
  <si>
    <t>Lindt</t>
  </si>
  <si>
    <t>Lindt &amp; Sprüngli GmbH, DE-52072, Aachen, Deutschland.</t>
  </si>
  <si>
    <t>sugar, cocoa butter, whole milk powder, cocoa mass, lactose, skimmed milk powder, emulsifier (soy lecithin), barley malt extract, milk fat, aroma: vanillin.</t>
  </si>
  <si>
    <t>fat (33 %), saturated fat (20 %)</t>
  </si>
  <si>
    <t>CH (55 %), sugar (55 %)</t>
  </si>
  <si>
    <t>L1625 3B</t>
  </si>
  <si>
    <t>Franz HAUSWIRTH Ges.m.b.H., A-2421 Kittsee.</t>
  </si>
  <si>
    <t>sugar, cocoa butter, buttermilk powder, cocoa mass, milk fat, emulsifier: soy lecithins, natural vanilla aroma.</t>
  </si>
  <si>
    <t>fat (31 %), saturated fat (19 %)</t>
  </si>
  <si>
    <t>CH (57 %), sugar (54 %)</t>
  </si>
  <si>
    <t>L16 026</t>
  </si>
  <si>
    <t>Riegelein confiserie</t>
  </si>
  <si>
    <t>Hans Riegelein GmbH, Tiembacher Str. 11-13, D-90556 Cadolzburg, Deutschland.</t>
  </si>
  <si>
    <t>sugar, cocoa butter, whole milk powder, cocoa mass, whey powder, emulsifier: soy lecithin, natural vanilla extract.</t>
  </si>
  <si>
    <t>fat (32 %), saturated fat (19,5 %)</t>
  </si>
  <si>
    <t>CH (57,1 %), sugar (56,5 %)</t>
  </si>
  <si>
    <t>L105061</t>
  </si>
  <si>
    <t>L725058B</t>
  </si>
  <si>
    <t>L725057C</t>
  </si>
  <si>
    <t>32 g</t>
  </si>
  <si>
    <t>L725056A</t>
  </si>
  <si>
    <t>25 g</t>
  </si>
  <si>
    <t>Mlečna čokolada z alpskim mlekom (trans. Milk chocolate from Alp milk)</t>
  </si>
  <si>
    <t>EM-Brandt Zweiback-Schokoladen Landshut, Altdorfer Str. 10 84030 Landshut, Deutchland.</t>
  </si>
  <si>
    <t>sugar, cocoa butter, skimmed milk powder, cocoa mass, sweet whey powder (from milk), milk fat, emulsifier (soy lecithins), hazelnut paste, aroma.</t>
  </si>
  <si>
    <t>ZAA06 54511</t>
  </si>
  <si>
    <t>Company: HOFER trgovina d.o.o., Kranjska cesta 1, 1225 Lukovica, Slovenija. Exact store: Hofer PE Ljubljana Kranjčeva, Kranjčeva ulica 25, 1000 Ljubljana, Slovenija.</t>
  </si>
  <si>
    <t>Merci</t>
  </si>
  <si>
    <t>AUGUST STORCK KG Waldstr. 27, D-13403 Berlin, Deutchland.</t>
  </si>
  <si>
    <t>cocoa butter (does not show %), melted butter (does not show %)</t>
  </si>
  <si>
    <t>sugar, cocoa butter, whole milk powder, cocoa mass, melted butter, emulsifier: lecithins (soy), vanilla extract.</t>
  </si>
  <si>
    <t>fat (38,2 %), saturated fat (23,8 %)</t>
  </si>
  <si>
    <t>CH (50,6 %), sugar (49,8 %)</t>
  </si>
  <si>
    <t>BD58H</t>
  </si>
  <si>
    <t>120 g</t>
  </si>
  <si>
    <t>Oster zauber</t>
  </si>
  <si>
    <r>
      <t>Rübezahl Schokoladen GmbH, Dieselstra</t>
    </r>
    <r>
      <rPr>
        <sz val="11"/>
        <color theme="1"/>
        <rFont val="Calibri"/>
        <family val="2"/>
        <charset val="238"/>
      </rPr>
      <t>ß</t>
    </r>
    <r>
      <rPr>
        <sz val="11"/>
        <color theme="1"/>
        <rFont val="Calibri"/>
        <family val="2"/>
      </rPr>
      <t>e 9, D-73265 Dettingen/Teck.</t>
    </r>
  </si>
  <si>
    <t>sugar, whole milk powder, cocoa butter, cocoa mass, lactose, sweet whey powder, emulsifier: sunflower lecithins, vanilla extract.</t>
  </si>
  <si>
    <t>fat (31,9 %), saturated fat (20 %)</t>
  </si>
  <si>
    <t>CH (57,7 %), sugar (56,3 %)</t>
  </si>
  <si>
    <t>L03226</t>
  </si>
  <si>
    <t>sugar, whole milk powder, cocoa butter, cocoa mass, sweet whey powder, emulsifier: sunflower lecithins, vanilla extract.</t>
  </si>
  <si>
    <t>fat (32 %), saturated fat (20,3 %)</t>
  </si>
  <si>
    <t>CH (54,5 %), sugar (53,6 %)</t>
  </si>
  <si>
    <t>L52325</t>
  </si>
  <si>
    <t>Knister Schoko</t>
  </si>
  <si>
    <t>Mlečna čokolada s šumečimi zrnci (trans. Milk chocolate with effervescent granules)</t>
  </si>
  <si>
    <t>sugar, cocoa butter, whole milk powder, cocoa mass, lactose, sweet whey powder, dextrose, emulsifier: sunflower lecithins, carbon dioxide, dye: cochineal, aroma.</t>
  </si>
  <si>
    <t>fat (29,3 %), saturated fat (18,4 %)</t>
  </si>
  <si>
    <t>CH (60,1 %), sugar (60,1 %)</t>
  </si>
  <si>
    <t>L48615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</si>
</sst>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color theme="1"/>
      <name val="Calibri"/>
      <family val="2"/>
      <scheme val="minor"/>
    </font>
    <font>
      <i/>
      <sz val="11"/>
      <color theme="1"/>
      <name val="Calibri"/>
      <family val="2"/>
      <scheme val="minor"/>
    </font>
    <font>
      <sz val="11"/>
      <color theme="1"/>
      <name val="Calibri"/>
      <family val="2"/>
      <charset val="238"/>
    </font>
    <font>
      <sz val="11"/>
      <color theme="1"/>
      <name val="Calibri"/>
      <family val="2"/>
    </font>
    <font>
      <sz val="12.65"/>
      <color theme="1"/>
      <name val="Calibri"/>
      <family val="2"/>
    </font>
    <font>
      <sz val="11"/>
      <color rgb="FFFF0000"/>
      <name val="Calibri"/>
      <family val="2"/>
      <scheme val="minor"/>
    </font>
    <font>
      <sz val="11"/>
      <name val="Calibri"/>
      <family val="2"/>
      <scheme val="minor"/>
    </font>
    <font>
      <sz val="11"/>
      <color theme="9" tint="-0.249977111117893"/>
      <name val="Calibri"/>
      <family val="2"/>
      <scheme val="minor"/>
    </font>
    <font>
      <sz val="11"/>
      <color rgb="FF92D050"/>
      <name val="Calibri"/>
      <family val="2"/>
      <scheme val="minor"/>
    </font>
    <font>
      <sz val="11"/>
      <color theme="5" tint="-0.249977111117893"/>
      <name val="Calibri"/>
      <family val="2"/>
      <scheme val="minor"/>
    </font>
    <font>
      <i/>
      <sz val="11"/>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rgb="FF92D050"/>
        <bgColor indexed="64"/>
      </patternFill>
    </fill>
    <fill>
      <patternFill patternType="solid">
        <fgColor theme="5" tint="-0.249977111117893"/>
        <bgColor indexed="64"/>
      </patternFill>
    </fill>
    <fill>
      <patternFill patternType="solid">
        <fgColor rgb="FFFF0000"/>
        <bgColor indexed="64"/>
      </patternFill>
    </fill>
  </fills>
  <borders count="2">
    <border>
      <left/>
      <right/>
      <top/>
      <bottom/>
      <diagonal/>
    </border>
    <border>
      <left/>
      <right/>
      <top/>
      <bottom style="double">
        <color indexed="64"/>
      </bottom>
      <diagonal/>
    </border>
  </borders>
  <cellStyleXfs count="1">
    <xf numFmtId="0" fontId="0" fillId="0" borderId="0"/>
  </cellStyleXfs>
  <cellXfs count="34">
    <xf numFmtId="0" fontId="0" fillId="0" borderId="0" xfId="0"/>
    <xf numFmtId="0" fontId="0" fillId="0" borderId="0" xfId="0" applyAlignment="1">
      <alignment horizontal="left"/>
    </xf>
    <xf numFmtId="9" fontId="0" fillId="0" borderId="0" xfId="0" applyNumberFormat="1" applyAlignment="1">
      <alignment horizontal="left"/>
    </xf>
    <xf numFmtId="0" fontId="6" fillId="0" borderId="1" xfId="0" applyFont="1" applyBorder="1" applyAlignment="1">
      <alignment wrapText="1"/>
    </xf>
    <xf numFmtId="0" fontId="6" fillId="0" borderId="1" xfId="0" applyFont="1" applyBorder="1" applyAlignment="1">
      <alignment horizontal="left" wrapText="1"/>
    </xf>
    <xf numFmtId="0" fontId="6" fillId="0" borderId="1" xfId="0" applyFont="1" applyFill="1" applyBorder="1" applyAlignment="1">
      <alignment wrapText="1"/>
    </xf>
    <xf numFmtId="0" fontId="0" fillId="0" borderId="0" xfId="0" applyAlignment="1">
      <alignment wrapText="1"/>
    </xf>
    <xf numFmtId="14" fontId="0" fillId="0" borderId="0" xfId="0" applyNumberFormat="1"/>
    <xf numFmtId="9" fontId="0" fillId="0" borderId="0" xfId="0" applyNumberFormat="1"/>
    <xf numFmtId="0" fontId="0" fillId="0" borderId="0" xfId="0" applyAlignment="1"/>
    <xf numFmtId="0" fontId="4" fillId="0" borderId="0" xfId="0" applyFont="1"/>
    <xf numFmtId="164" fontId="0" fillId="0" borderId="0" xfId="0" applyNumberFormat="1"/>
    <xf numFmtId="164" fontId="6" fillId="0" borderId="1" xfId="0" applyNumberFormat="1" applyFont="1" applyFill="1" applyBorder="1" applyAlignment="1">
      <alignment wrapText="1"/>
    </xf>
    <xf numFmtId="0" fontId="0" fillId="0" borderId="0" xfId="0" applyAlignment="1">
      <alignment horizontal="center"/>
    </xf>
    <xf numFmtId="164" fontId="0" fillId="0" borderId="0" xfId="0" applyNumberFormat="1" applyFill="1"/>
    <xf numFmtId="14" fontId="3" fillId="0" borderId="0" xfId="0" applyNumberFormat="1" applyFont="1" applyBorder="1" applyAlignment="1">
      <alignment wrapText="1"/>
    </xf>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Border="1" applyAlignment="1">
      <alignment horizontal="left"/>
    </xf>
    <xf numFmtId="0" fontId="3" fillId="0" borderId="0" xfId="0" applyFont="1" applyFill="1" applyBorder="1" applyAlignment="1">
      <alignment horizontal="left"/>
    </xf>
    <xf numFmtId="0" fontId="2" fillId="0" borderId="0" xfId="0" applyFont="1" applyBorder="1" applyAlignment="1">
      <alignment horizontal="left"/>
    </xf>
    <xf numFmtId="0" fontId="2" fillId="0" borderId="0" xfId="0" applyFont="1"/>
    <xf numFmtId="0" fontId="12" fillId="2" borderId="0" xfId="0" applyFont="1" applyFill="1"/>
    <xf numFmtId="0" fontId="13" fillId="3" borderId="0" xfId="0" applyFont="1" applyFill="1" applyAlignment="1"/>
    <xf numFmtId="0" fontId="14" fillId="4" borderId="0" xfId="0" applyFont="1" applyFill="1" applyAlignment="1"/>
    <xf numFmtId="0" fontId="10" fillId="5" borderId="0" xfId="0" applyFont="1" applyFill="1" applyAlignment="1"/>
    <xf numFmtId="0" fontId="12" fillId="2" borderId="0" xfId="0" applyFont="1" applyFill="1" applyAlignment="1"/>
    <xf numFmtId="0" fontId="15" fillId="0" borderId="1" xfId="0" applyFont="1" applyFill="1" applyBorder="1" applyAlignment="1">
      <alignment wrapText="1"/>
    </xf>
    <xf numFmtId="0" fontId="5" fillId="0" borderId="0" xfId="0" applyFont="1" applyAlignment="1">
      <alignment horizontal="center"/>
    </xf>
    <xf numFmtId="0" fontId="11" fillId="0" borderId="0" xfId="0" applyFont="1" applyFill="1" applyAlignment="1">
      <alignment horizontal="center"/>
    </xf>
    <xf numFmtId="0" fontId="0" fillId="0" borderId="0" xfId="0" applyFill="1" applyAlignment="1">
      <alignment horizontal="center"/>
    </xf>
    <xf numFmtId="0" fontId="11" fillId="0" borderId="0" xfId="0" applyFont="1" applyAlignment="1">
      <alignment horizontal="center"/>
    </xf>
    <xf numFmtId="0" fontId="1" fillId="0" borderId="0" xfId="0" applyFont="1"/>
  </cellXfs>
  <cellStyles count="1">
    <cellStyle name="Normal" xfId="0" builtinId="0"/>
  </cellStyles>
  <dxfs count="12">
    <dxf>
      <font>
        <color rgb="FFFF0000"/>
      </font>
      <fill>
        <patternFill>
          <bgColor rgb="FFFF0000"/>
        </patternFill>
      </fill>
    </dxf>
    <dxf>
      <font>
        <color theme="5" tint="-0.24994659260841701"/>
      </font>
      <fill>
        <patternFill>
          <bgColor theme="5" tint="-0.24994659260841701"/>
        </patternFill>
      </fill>
    </dxf>
    <dxf>
      <font>
        <color rgb="FF92D050"/>
      </font>
      <fill>
        <patternFill>
          <bgColor rgb="FF92D050"/>
        </patternFill>
      </fill>
    </dxf>
    <dxf>
      <font>
        <color theme="9" tint="-0.24994659260841701"/>
      </font>
      <fill>
        <patternFill>
          <bgColor theme="9" tint="-0.24994659260841701"/>
        </patternFill>
      </fill>
    </dxf>
    <dxf>
      <font>
        <color theme="9" tint="-0.24994659260841701"/>
      </font>
      <fill>
        <patternFill>
          <bgColor theme="9" tint="-0.24994659260841701"/>
        </patternFill>
      </fill>
    </dxf>
    <dxf>
      <font>
        <color rgb="FF92D050"/>
      </font>
      <fill>
        <patternFill>
          <bgColor rgb="FF92D050"/>
        </patternFill>
      </fill>
    </dxf>
    <dxf>
      <font>
        <color theme="5" tint="-0.24994659260841701"/>
      </font>
      <fill>
        <patternFill>
          <bgColor theme="5" tint="-0.24994659260841701"/>
        </patternFill>
      </fill>
    </dxf>
    <dxf>
      <font>
        <color rgb="FFFF0000"/>
      </font>
      <fill>
        <patternFill>
          <bgColor rgb="FFFF0000"/>
        </patternFill>
      </fill>
    </dxf>
    <dxf>
      <font>
        <color theme="9" tint="-0.24994659260841701"/>
      </font>
      <fill>
        <patternFill>
          <bgColor theme="9" tint="-0.24994659260841701"/>
        </patternFill>
      </fill>
    </dxf>
    <dxf>
      <font>
        <color rgb="FF92D050"/>
      </font>
      <fill>
        <patternFill>
          <bgColor rgb="FF92D050"/>
        </patternFill>
      </fill>
    </dxf>
    <dxf>
      <font>
        <color theme="5" tint="-0.24994659260841701"/>
      </font>
      <fill>
        <patternFill>
          <bgColor theme="5" tint="-0.24994659260841701"/>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zoomScaleNormal="100" workbookViewId="0">
      <pane ySplit="3" topLeftCell="A4" activePane="bottomLeft" state="frozen"/>
      <selection pane="bottomLeft" activeCell="V2" sqref="V2:AB2"/>
    </sheetView>
  </sheetViews>
  <sheetFormatPr defaultColWidth="11.42578125" defaultRowHeight="15" x14ac:dyDescent="0.25"/>
  <cols>
    <col min="1" max="2" width="15" customWidth="1"/>
    <col min="3" max="3" width="16.42578125" customWidth="1"/>
    <col min="4" max="4" width="29.28515625" customWidth="1"/>
    <col min="5" max="5" width="12" customWidth="1"/>
    <col min="6" max="6" width="21.7109375" style="1" customWidth="1"/>
    <col min="7" max="7" width="23.7109375" customWidth="1"/>
    <col min="8" max="12" width="11.5703125" customWidth="1"/>
    <col min="16" max="16" width="18" customWidth="1"/>
    <col min="17" max="17" width="10.42578125" customWidth="1"/>
    <col min="18" max="18" width="11.42578125" style="11"/>
  </cols>
  <sheetData>
    <row r="1" spans="1:28" ht="18.75" x14ac:dyDescent="0.3">
      <c r="A1" s="29" t="s">
        <v>13</v>
      </c>
      <c r="B1" s="29"/>
      <c r="C1" s="29"/>
      <c r="D1" s="29"/>
      <c r="E1" s="29"/>
      <c r="F1" s="29"/>
      <c r="G1" s="29"/>
      <c r="H1" s="29"/>
      <c r="I1" s="29"/>
      <c r="J1" s="29"/>
      <c r="K1" s="29"/>
      <c r="L1" s="29"/>
      <c r="M1" s="29"/>
      <c r="N1" s="29"/>
      <c r="O1" s="29"/>
      <c r="P1" s="29"/>
      <c r="Q1" s="29"/>
      <c r="R1" s="29"/>
      <c r="V1" s="30"/>
      <c r="W1" s="30"/>
      <c r="X1" s="30"/>
      <c r="Y1" s="30"/>
      <c r="Z1" s="31"/>
      <c r="AA1" s="31"/>
      <c r="AB1" s="31"/>
    </row>
    <row r="2" spans="1:28" ht="14.25" customHeight="1" x14ac:dyDescent="0.25">
      <c r="F2"/>
      <c r="H2" s="1"/>
      <c r="I2" s="1"/>
      <c r="J2" s="1"/>
      <c r="K2" s="1"/>
      <c r="L2" s="1"/>
      <c r="T2" s="32" t="s">
        <v>143</v>
      </c>
      <c r="U2" s="32"/>
      <c r="V2" s="23"/>
      <c r="W2" s="24"/>
      <c r="X2" s="25"/>
      <c r="Y2" s="26"/>
      <c r="Z2" s="27"/>
      <c r="AA2" s="25"/>
      <c r="AB2" s="26"/>
    </row>
    <row r="3" spans="1:28" s="6" customFormat="1" ht="82.5" customHeight="1" thickBot="1" x14ac:dyDescent="0.3">
      <c r="A3" s="3" t="s">
        <v>8</v>
      </c>
      <c r="B3" s="3" t="s">
        <v>7</v>
      </c>
      <c r="C3" s="3" t="s">
        <v>9</v>
      </c>
      <c r="D3" s="3" t="s">
        <v>0</v>
      </c>
      <c r="E3" s="3" t="s">
        <v>1</v>
      </c>
      <c r="F3" s="3" t="s">
        <v>2</v>
      </c>
      <c r="G3" s="3" t="s">
        <v>3</v>
      </c>
      <c r="H3" s="4" t="s">
        <v>4</v>
      </c>
      <c r="I3" s="4" t="s">
        <v>6</v>
      </c>
      <c r="J3" s="4" t="s">
        <v>15</v>
      </c>
      <c r="K3" s="4" t="s">
        <v>16</v>
      </c>
      <c r="L3" s="4" t="s">
        <v>17</v>
      </c>
      <c r="M3" s="3" t="s">
        <v>11</v>
      </c>
      <c r="N3" s="3" t="s">
        <v>10</v>
      </c>
      <c r="O3" s="3" t="s">
        <v>14</v>
      </c>
      <c r="P3" s="3" t="s">
        <v>5</v>
      </c>
      <c r="Q3" s="3" t="s">
        <v>18</v>
      </c>
      <c r="R3" s="12" t="s">
        <v>19</v>
      </c>
      <c r="S3" s="5" t="s">
        <v>12</v>
      </c>
      <c r="T3" s="28" t="s">
        <v>144</v>
      </c>
      <c r="U3" s="28" t="s">
        <v>145</v>
      </c>
      <c r="V3" s="6">
        <f>COUNTIF($T:$T,V2)</f>
        <v>0</v>
      </c>
      <c r="W3" s="6">
        <f t="shared" ref="W3:Y3" si="0">COUNTIF($T:$T,W2)</f>
        <v>0</v>
      </c>
      <c r="X3" s="6">
        <f t="shared" si="0"/>
        <v>0</v>
      </c>
      <c r="Y3" s="6">
        <f t="shared" si="0"/>
        <v>0</v>
      </c>
      <c r="Z3" s="6">
        <f>COUNTIF($U:$U,Z2)</f>
        <v>0</v>
      </c>
      <c r="AA3" s="6">
        <f t="shared" ref="AA3:AB3" si="1">COUNTIF($U:$U,AA2)</f>
        <v>0</v>
      </c>
      <c r="AB3" s="6">
        <f t="shared" si="1"/>
        <v>0</v>
      </c>
    </row>
    <row r="4" spans="1:28" ht="15.75" thickTop="1" x14ac:dyDescent="0.25">
      <c r="A4" t="s">
        <v>39</v>
      </c>
      <c r="B4" s="7">
        <v>42431</v>
      </c>
      <c r="C4" t="s">
        <v>41</v>
      </c>
      <c r="D4" t="s">
        <v>42</v>
      </c>
      <c r="E4" t="s">
        <v>46</v>
      </c>
      <c r="H4" s="8">
        <v>0.3</v>
      </c>
      <c r="I4" t="s">
        <v>47</v>
      </c>
      <c r="J4" t="s">
        <v>48</v>
      </c>
      <c r="K4" s="9" t="s">
        <v>49</v>
      </c>
      <c r="L4" s="9" t="s">
        <v>50</v>
      </c>
      <c r="M4" s="9" t="s">
        <v>27</v>
      </c>
      <c r="N4" s="9" t="s">
        <v>51</v>
      </c>
      <c r="O4" s="9" t="s">
        <v>28</v>
      </c>
      <c r="P4" s="9" t="s">
        <v>52</v>
      </c>
      <c r="Q4" s="9" t="s">
        <v>32</v>
      </c>
      <c r="R4" s="14">
        <v>0.40179999999999999</v>
      </c>
      <c r="T4" t="str">
        <f>IF(M4="Yes","Green",IF(AND(M4="No",N4="Rainforest Alliance"),"Halfgreen",IF(AND(M4="No",OR(N4="Fairtrade",N4="Fairtrade Cocoa Program",N4="UTZ")),"Orange",IF(AND(M4="No",OR(N4="none",N4="other")),"Red",""))))</f>
        <v>Orange</v>
      </c>
      <c r="U4" t="str">
        <f>IF(OR(N4="Fairtrade",N4="Fairtrade Cocoa Program"),"Green",IF(OR(M4="Yes",N4="Rainforest Alliance",N4="UTZ",N4="other"),"Orange",IF(AND(M4="No",N4="none"),"Red","")))</f>
        <v>Orange</v>
      </c>
    </row>
    <row r="5" spans="1:28" x14ac:dyDescent="0.25">
      <c r="A5" t="s">
        <v>39</v>
      </c>
      <c r="B5" s="7">
        <v>42431</v>
      </c>
      <c r="C5" t="s">
        <v>41</v>
      </c>
      <c r="D5" t="s">
        <v>45</v>
      </c>
      <c r="E5" t="s">
        <v>46</v>
      </c>
      <c r="F5" s="2"/>
      <c r="H5" s="8">
        <v>0.5</v>
      </c>
      <c r="I5" t="s">
        <v>37</v>
      </c>
      <c r="J5" t="s">
        <v>53</v>
      </c>
      <c r="K5" s="9" t="s">
        <v>54</v>
      </c>
      <c r="L5" s="9" t="s">
        <v>55</v>
      </c>
      <c r="M5" t="s">
        <v>27</v>
      </c>
      <c r="N5" t="s">
        <v>51</v>
      </c>
      <c r="O5" t="s">
        <v>28</v>
      </c>
      <c r="P5" t="s">
        <v>56</v>
      </c>
      <c r="Q5" s="9" t="s">
        <v>32</v>
      </c>
      <c r="R5" s="14">
        <v>0.37440000000000001</v>
      </c>
      <c r="T5" t="str">
        <f t="shared" ref="T5:T18" si="2">IF(M5="Yes","Green",IF(AND(M5="No",N5="Rainforest Alliance"),"Halfgreen",IF(AND(M5="No",OR(N5="Fairtrade",N5="Fairtrade Cocoa Program",N5="UTZ")),"Orange",IF(AND(M5="No",OR(N5="none",N5="other")),"Red",""))))</f>
        <v>Orange</v>
      </c>
      <c r="U5" t="str">
        <f t="shared" ref="U5:U18" si="3">IF(OR(N5="Fairtrade",N5="Fairtrade Cocoa Program"),"Green",IF(OR(M5="Yes",N5="Rainforest Alliance",N5="UTZ",N5="other"),"Orange",IF(AND(M5="No",N5="none"),"Red","")))</f>
        <v>Orange</v>
      </c>
    </row>
    <row r="6" spans="1:28" x14ac:dyDescent="0.25">
      <c r="A6" t="s">
        <v>39</v>
      </c>
      <c r="B6" s="7">
        <v>42431</v>
      </c>
      <c r="C6" t="s">
        <v>35</v>
      </c>
      <c r="D6" t="s">
        <v>42</v>
      </c>
      <c r="E6" t="s">
        <v>59</v>
      </c>
      <c r="H6" t="s">
        <v>60</v>
      </c>
      <c r="I6" t="s">
        <v>37</v>
      </c>
      <c r="J6" t="s">
        <v>61</v>
      </c>
      <c r="K6" s="9" t="s">
        <v>62</v>
      </c>
      <c r="L6" s="9" t="s">
        <v>63</v>
      </c>
      <c r="M6" s="9" t="s">
        <v>27</v>
      </c>
      <c r="N6" s="9" t="s">
        <v>28</v>
      </c>
      <c r="O6" s="9" t="s">
        <v>28</v>
      </c>
      <c r="P6" s="1">
        <v>13392</v>
      </c>
      <c r="Q6" s="9" t="s">
        <v>32</v>
      </c>
      <c r="R6" s="14">
        <v>0.35620000000000002</v>
      </c>
      <c r="T6" t="str">
        <f t="shared" si="2"/>
        <v>Red</v>
      </c>
      <c r="U6" t="str">
        <f t="shared" si="3"/>
        <v>Red</v>
      </c>
    </row>
    <row r="7" spans="1:28" x14ac:dyDescent="0.25">
      <c r="A7" t="s">
        <v>39</v>
      </c>
      <c r="B7" s="7">
        <v>42431</v>
      </c>
      <c r="C7" t="s">
        <v>57</v>
      </c>
      <c r="D7" t="s">
        <v>58</v>
      </c>
      <c r="E7" t="s">
        <v>59</v>
      </c>
      <c r="F7" s="2"/>
      <c r="H7" t="s">
        <v>66</v>
      </c>
      <c r="I7" s="13" t="s">
        <v>35</v>
      </c>
      <c r="J7" t="s">
        <v>67</v>
      </c>
      <c r="K7" s="9" t="s">
        <v>68</v>
      </c>
      <c r="L7" s="9" t="s">
        <v>69</v>
      </c>
      <c r="M7" s="9" t="s">
        <v>27</v>
      </c>
      <c r="N7" s="9" t="s">
        <v>28</v>
      </c>
      <c r="O7" s="9" t="s">
        <v>28</v>
      </c>
      <c r="P7" s="9" t="s">
        <v>65</v>
      </c>
      <c r="Q7" s="9" t="s">
        <v>64</v>
      </c>
      <c r="R7" s="14">
        <v>0.95889999999999997</v>
      </c>
      <c r="T7" t="str">
        <f t="shared" si="2"/>
        <v>Red</v>
      </c>
      <c r="U7" t="str">
        <f t="shared" si="3"/>
        <v>Red</v>
      </c>
    </row>
    <row r="8" spans="1:28" x14ac:dyDescent="0.25">
      <c r="A8" t="s">
        <v>70</v>
      </c>
      <c r="B8" s="7">
        <v>42430</v>
      </c>
      <c r="C8" t="s">
        <v>71</v>
      </c>
      <c r="D8" t="s">
        <v>73</v>
      </c>
      <c r="E8" t="s">
        <v>75</v>
      </c>
      <c r="F8" s="2" t="s">
        <v>35</v>
      </c>
      <c r="G8" s="2" t="s">
        <v>35</v>
      </c>
      <c r="H8" t="s">
        <v>60</v>
      </c>
      <c r="I8" s="13" t="s">
        <v>76</v>
      </c>
      <c r="J8" t="s">
        <v>77</v>
      </c>
      <c r="K8" s="9" t="s">
        <v>62</v>
      </c>
      <c r="L8" s="9" t="s">
        <v>78</v>
      </c>
      <c r="M8" s="9" t="s">
        <v>27</v>
      </c>
      <c r="N8" s="9" t="s">
        <v>28</v>
      </c>
      <c r="O8" s="9" t="s">
        <v>28</v>
      </c>
      <c r="P8" s="9" t="s">
        <v>79</v>
      </c>
      <c r="Q8" s="9" t="s">
        <v>32</v>
      </c>
      <c r="R8" s="14">
        <v>0.45</v>
      </c>
      <c r="T8" t="str">
        <f t="shared" si="2"/>
        <v>Red</v>
      </c>
      <c r="U8" t="str">
        <f t="shared" si="3"/>
        <v>Red</v>
      </c>
    </row>
    <row r="9" spans="1:28" x14ac:dyDescent="0.25">
      <c r="A9" t="s">
        <v>70</v>
      </c>
      <c r="B9" s="7">
        <v>42430</v>
      </c>
      <c r="C9" t="s">
        <v>72</v>
      </c>
      <c r="D9" t="s">
        <v>74</v>
      </c>
      <c r="E9" t="s">
        <v>80</v>
      </c>
      <c r="F9" s="2" t="s">
        <v>81</v>
      </c>
      <c r="G9" t="s">
        <v>35</v>
      </c>
      <c r="H9" s="8">
        <v>0.1</v>
      </c>
      <c r="I9" s="13" t="s">
        <v>82</v>
      </c>
      <c r="J9" t="s">
        <v>83</v>
      </c>
      <c r="K9" s="9" t="s">
        <v>84</v>
      </c>
      <c r="L9" s="9" t="s">
        <v>85</v>
      </c>
      <c r="M9" s="9" t="s">
        <v>27</v>
      </c>
      <c r="N9" s="9" t="s">
        <v>28</v>
      </c>
      <c r="O9" s="9" t="s">
        <v>28</v>
      </c>
      <c r="P9" s="9" t="s">
        <v>86</v>
      </c>
      <c r="Q9" s="9" t="s">
        <v>32</v>
      </c>
      <c r="R9" s="14">
        <v>0.3</v>
      </c>
      <c r="S9" s="9" t="s">
        <v>142</v>
      </c>
      <c r="T9" t="str">
        <f t="shared" si="2"/>
        <v>Red</v>
      </c>
      <c r="U9" t="str">
        <f t="shared" si="3"/>
        <v>Red</v>
      </c>
    </row>
    <row r="10" spans="1:28" x14ac:dyDescent="0.25">
      <c r="A10" s="10" t="s">
        <v>40</v>
      </c>
      <c r="B10" s="7">
        <v>42431</v>
      </c>
      <c r="C10" t="s">
        <v>20</v>
      </c>
      <c r="D10" t="s">
        <v>43</v>
      </c>
      <c r="E10" t="s">
        <v>21</v>
      </c>
      <c r="F10" s="1" t="s">
        <v>34</v>
      </c>
      <c r="G10" t="s">
        <v>36</v>
      </c>
      <c r="H10" s="8">
        <v>0.3</v>
      </c>
      <c r="I10" t="s">
        <v>23</v>
      </c>
      <c r="J10" s="9" t="s">
        <v>22</v>
      </c>
      <c r="K10" s="9" t="s">
        <v>25</v>
      </c>
      <c r="L10" s="9" t="s">
        <v>26</v>
      </c>
      <c r="M10" s="9" t="s">
        <v>27</v>
      </c>
      <c r="N10" s="9" t="s">
        <v>28</v>
      </c>
      <c r="O10" s="9" t="s">
        <v>28</v>
      </c>
      <c r="P10" s="9" t="s">
        <v>30</v>
      </c>
      <c r="Q10" s="9" t="s">
        <v>32</v>
      </c>
      <c r="R10" s="11">
        <v>0.51</v>
      </c>
      <c r="S10" s="9" t="s">
        <v>142</v>
      </c>
      <c r="T10" t="str">
        <f t="shared" si="2"/>
        <v>Red</v>
      </c>
      <c r="U10" t="str">
        <f t="shared" si="3"/>
        <v>Red</v>
      </c>
    </row>
    <row r="11" spans="1:28" x14ac:dyDescent="0.25">
      <c r="A11" s="10" t="s">
        <v>40</v>
      </c>
      <c r="B11" s="7">
        <v>42431</v>
      </c>
      <c r="C11" t="s">
        <v>20</v>
      </c>
      <c r="D11" t="s">
        <v>44</v>
      </c>
      <c r="E11" t="s">
        <v>21</v>
      </c>
      <c r="F11" s="1" t="s">
        <v>34</v>
      </c>
      <c r="G11" t="s">
        <v>36</v>
      </c>
      <c r="H11" s="8">
        <v>0.53</v>
      </c>
      <c r="I11" t="s">
        <v>37</v>
      </c>
      <c r="J11" t="s">
        <v>24</v>
      </c>
      <c r="K11" t="s">
        <v>29</v>
      </c>
      <c r="L11" t="s">
        <v>38</v>
      </c>
      <c r="M11" t="s">
        <v>27</v>
      </c>
      <c r="N11" t="s">
        <v>28</v>
      </c>
      <c r="O11" t="s">
        <v>28</v>
      </c>
      <c r="P11" t="s">
        <v>31</v>
      </c>
      <c r="Q11" t="s">
        <v>33</v>
      </c>
      <c r="R11" s="11">
        <v>0.49</v>
      </c>
      <c r="S11" s="9" t="s">
        <v>142</v>
      </c>
      <c r="T11" t="str">
        <f t="shared" si="2"/>
        <v>Red</v>
      </c>
      <c r="U11" t="str">
        <f t="shared" si="3"/>
        <v>Red</v>
      </c>
    </row>
    <row r="12" spans="1:28" ht="12.75" customHeight="1" x14ac:dyDescent="0.25">
      <c r="A12" s="16" t="s">
        <v>87</v>
      </c>
      <c r="B12" s="15">
        <v>42430</v>
      </c>
      <c r="C12" s="17" t="s">
        <v>88</v>
      </c>
      <c r="D12" s="17" t="s">
        <v>89</v>
      </c>
      <c r="E12" s="17" t="s">
        <v>90</v>
      </c>
      <c r="F12" s="18" t="s">
        <v>91</v>
      </c>
      <c r="G12" s="18" t="s">
        <v>92</v>
      </c>
      <c r="H12" s="19" t="s">
        <v>93</v>
      </c>
      <c r="I12" s="19" t="s">
        <v>37</v>
      </c>
      <c r="J12" s="21" t="s">
        <v>94</v>
      </c>
      <c r="K12" s="9" t="s">
        <v>95</v>
      </c>
      <c r="L12" s="9" t="s">
        <v>96</v>
      </c>
      <c r="M12" s="20" t="s">
        <v>27</v>
      </c>
      <c r="N12" s="20" t="s">
        <v>51</v>
      </c>
      <c r="O12" s="20" t="s">
        <v>51</v>
      </c>
      <c r="P12" s="20" t="s">
        <v>97</v>
      </c>
      <c r="Q12" s="20" t="s">
        <v>32</v>
      </c>
      <c r="R12" s="11">
        <v>1.0900000000000001</v>
      </c>
      <c r="T12" t="str">
        <f t="shared" si="2"/>
        <v>Orange</v>
      </c>
      <c r="U12" t="str">
        <f t="shared" si="3"/>
        <v>Orange</v>
      </c>
    </row>
    <row r="13" spans="1:28" x14ac:dyDescent="0.25">
      <c r="A13" s="16" t="s">
        <v>87</v>
      </c>
      <c r="B13" s="15">
        <v>42430</v>
      </c>
      <c r="C13" s="17" t="s">
        <v>88</v>
      </c>
      <c r="D13" t="s">
        <v>98</v>
      </c>
      <c r="E13" s="17" t="s">
        <v>90</v>
      </c>
      <c r="F13" s="18" t="s">
        <v>91</v>
      </c>
      <c r="G13" s="18" t="s">
        <v>92</v>
      </c>
      <c r="H13" t="s">
        <v>99</v>
      </c>
      <c r="I13" t="s">
        <v>37</v>
      </c>
      <c r="J13" t="s">
        <v>100</v>
      </c>
      <c r="K13" s="9" t="s">
        <v>101</v>
      </c>
      <c r="L13" s="9" t="s">
        <v>102</v>
      </c>
      <c r="M13" s="9" t="s">
        <v>27</v>
      </c>
      <c r="N13" s="9" t="s">
        <v>51</v>
      </c>
      <c r="O13" s="9" t="s">
        <v>51</v>
      </c>
      <c r="P13" s="9" t="s">
        <v>103</v>
      </c>
      <c r="Q13" s="9" t="s">
        <v>32</v>
      </c>
      <c r="R13" s="11">
        <v>1.29</v>
      </c>
      <c r="T13" t="str">
        <f t="shared" si="2"/>
        <v>Orange</v>
      </c>
      <c r="U13" t="str">
        <f t="shared" si="3"/>
        <v>Orange</v>
      </c>
    </row>
    <row r="14" spans="1:28" ht="17.25" x14ac:dyDescent="0.3">
      <c r="A14" s="22" t="s">
        <v>104</v>
      </c>
      <c r="B14" s="7">
        <v>42431</v>
      </c>
      <c r="C14" t="s">
        <v>105</v>
      </c>
      <c r="D14" t="s">
        <v>106</v>
      </c>
      <c r="E14" t="s">
        <v>109</v>
      </c>
      <c r="F14" s="1" t="s">
        <v>35</v>
      </c>
      <c r="G14" t="s">
        <v>110</v>
      </c>
      <c r="H14" t="s">
        <v>111</v>
      </c>
      <c r="I14" t="s">
        <v>37</v>
      </c>
      <c r="J14" t="s">
        <v>112</v>
      </c>
      <c r="K14" s="9" t="s">
        <v>113</v>
      </c>
      <c r="L14" s="9" t="s">
        <v>114</v>
      </c>
      <c r="M14" s="9" t="s">
        <v>27</v>
      </c>
      <c r="N14" s="9" t="s">
        <v>51</v>
      </c>
      <c r="O14" s="9" t="s">
        <v>51</v>
      </c>
      <c r="P14" s="9" t="s">
        <v>115</v>
      </c>
      <c r="Q14" s="9" t="s">
        <v>32</v>
      </c>
      <c r="R14" s="11">
        <v>0.45</v>
      </c>
      <c r="T14" t="str">
        <f t="shared" si="2"/>
        <v>Orange</v>
      </c>
      <c r="U14" t="str">
        <f t="shared" si="3"/>
        <v>Orange</v>
      </c>
    </row>
    <row r="15" spans="1:28" ht="17.25" x14ac:dyDescent="0.3">
      <c r="A15" s="22" t="s">
        <v>104</v>
      </c>
      <c r="B15" s="7">
        <v>42431</v>
      </c>
      <c r="C15" t="s">
        <v>105</v>
      </c>
      <c r="D15" t="s">
        <v>107</v>
      </c>
      <c r="E15" t="s">
        <v>109</v>
      </c>
      <c r="F15" s="1" t="s">
        <v>35</v>
      </c>
      <c r="G15" t="s">
        <v>110</v>
      </c>
      <c r="H15" t="s">
        <v>111</v>
      </c>
      <c r="I15" t="s">
        <v>116</v>
      </c>
      <c r="J15" t="s">
        <v>117</v>
      </c>
      <c r="K15" s="9" t="s">
        <v>118</v>
      </c>
      <c r="L15" s="9" t="s">
        <v>119</v>
      </c>
      <c r="M15" s="9" t="s">
        <v>27</v>
      </c>
      <c r="N15" s="9" t="s">
        <v>51</v>
      </c>
      <c r="O15" s="9" t="s">
        <v>51</v>
      </c>
      <c r="P15" s="9" t="s">
        <v>120</v>
      </c>
      <c r="Q15" s="9" t="s">
        <v>32</v>
      </c>
      <c r="R15" s="11">
        <v>1.0900000000000001</v>
      </c>
      <c r="T15" t="str">
        <f t="shared" si="2"/>
        <v>Orange</v>
      </c>
      <c r="U15" t="str">
        <f t="shared" si="3"/>
        <v>Orange</v>
      </c>
    </row>
    <row r="16" spans="1:28" ht="17.25" x14ac:dyDescent="0.3">
      <c r="A16" s="22" t="s">
        <v>104</v>
      </c>
      <c r="B16" s="7">
        <v>42431</v>
      </c>
      <c r="C16" t="s">
        <v>105</v>
      </c>
      <c r="D16" t="s">
        <v>108</v>
      </c>
      <c r="E16" t="s">
        <v>75</v>
      </c>
      <c r="F16" s="1" t="s">
        <v>35</v>
      </c>
      <c r="G16" t="s">
        <v>121</v>
      </c>
      <c r="H16" t="s">
        <v>122</v>
      </c>
      <c r="I16" s="1" t="s">
        <v>35</v>
      </c>
      <c r="J16" t="s">
        <v>123</v>
      </c>
      <c r="K16" s="9" t="s">
        <v>124</v>
      </c>
      <c r="L16" s="9" t="s">
        <v>125</v>
      </c>
      <c r="M16" s="9" t="s">
        <v>27</v>
      </c>
      <c r="N16" s="9" t="s">
        <v>28</v>
      </c>
      <c r="O16" s="9" t="s">
        <v>28</v>
      </c>
      <c r="P16" s="9" t="s">
        <v>126</v>
      </c>
      <c r="Q16" s="9" t="s">
        <v>32</v>
      </c>
      <c r="R16" s="11">
        <v>0.81</v>
      </c>
      <c r="T16" t="str">
        <f t="shared" si="2"/>
        <v>Red</v>
      </c>
      <c r="U16" t="str">
        <f t="shared" si="3"/>
        <v>Red</v>
      </c>
    </row>
    <row r="17" spans="1:21" ht="17.25" x14ac:dyDescent="0.3">
      <c r="A17" s="22" t="s">
        <v>104</v>
      </c>
      <c r="B17" s="7">
        <v>42431</v>
      </c>
      <c r="C17" t="s">
        <v>127</v>
      </c>
      <c r="D17" t="s">
        <v>128</v>
      </c>
      <c r="E17" t="s">
        <v>109</v>
      </c>
      <c r="F17" s="1" t="s">
        <v>35</v>
      </c>
      <c r="G17" t="s">
        <v>110</v>
      </c>
      <c r="H17" t="s">
        <v>60</v>
      </c>
      <c r="I17" t="s">
        <v>37</v>
      </c>
      <c r="J17" t="s">
        <v>129</v>
      </c>
      <c r="K17" s="9" t="s">
        <v>130</v>
      </c>
      <c r="L17" s="9" t="s">
        <v>131</v>
      </c>
      <c r="M17" s="9" t="s">
        <v>27</v>
      </c>
      <c r="N17" s="9" t="s">
        <v>51</v>
      </c>
      <c r="O17" s="9" t="s">
        <v>51</v>
      </c>
      <c r="P17" s="9" t="s">
        <v>132</v>
      </c>
      <c r="Q17" s="9" t="s">
        <v>32</v>
      </c>
      <c r="R17" s="11">
        <v>0.4</v>
      </c>
      <c r="T17" t="str">
        <f t="shared" si="2"/>
        <v>Orange</v>
      </c>
      <c r="U17" t="str">
        <f t="shared" si="3"/>
        <v>Orange</v>
      </c>
    </row>
    <row r="18" spans="1:21" x14ac:dyDescent="0.25">
      <c r="A18" s="22" t="s">
        <v>104</v>
      </c>
      <c r="B18" s="7">
        <v>42431</v>
      </c>
      <c r="C18" t="s">
        <v>133</v>
      </c>
      <c r="D18" t="s">
        <v>134</v>
      </c>
      <c r="E18" t="s">
        <v>75</v>
      </c>
      <c r="F18" s="1" t="s">
        <v>35</v>
      </c>
      <c r="G18" t="s">
        <v>135</v>
      </c>
      <c r="H18" t="s">
        <v>111</v>
      </c>
      <c r="I18" t="s">
        <v>136</v>
      </c>
      <c r="J18" t="s">
        <v>137</v>
      </c>
      <c r="K18" s="9" t="s">
        <v>138</v>
      </c>
      <c r="L18" s="9" t="s">
        <v>139</v>
      </c>
      <c r="M18" s="9" t="s">
        <v>27</v>
      </c>
      <c r="N18" s="9" t="s">
        <v>51</v>
      </c>
      <c r="O18" s="9" t="s">
        <v>51</v>
      </c>
      <c r="P18" s="9" t="s">
        <v>140</v>
      </c>
      <c r="Q18" s="9" t="s">
        <v>141</v>
      </c>
      <c r="R18" s="11">
        <v>1.82</v>
      </c>
      <c r="T18" t="str">
        <f t="shared" si="2"/>
        <v>Orange</v>
      </c>
      <c r="U18" t="str">
        <f t="shared" si="3"/>
        <v>Orange</v>
      </c>
    </row>
  </sheetData>
  <mergeCells count="4">
    <mergeCell ref="A1:R1"/>
    <mergeCell ref="V1:Y1"/>
    <mergeCell ref="Z1:AB1"/>
    <mergeCell ref="T2:U2"/>
  </mergeCells>
  <conditionalFormatting sqref="T4:U18">
    <cfRule type="cellIs" dxfId="11" priority="4" operator="equal">
      <formula>"Red"</formula>
    </cfRule>
    <cfRule type="cellIs" dxfId="10" priority="3" operator="equal">
      <formula>"Orange"</formula>
    </cfRule>
    <cfRule type="cellIs" dxfId="9" priority="2" operator="equal">
      <formula>"Halfgreen"</formula>
    </cfRule>
    <cfRule type="cellIs" dxfId="8" priority="1" operator="equal">
      <formula>"Green"</formula>
    </cfRule>
  </conditionalFormatting>
  <dataValidations count="2">
    <dataValidation type="list" allowBlank="1" showInputMessage="1" showErrorMessage="1" sqref="M4:M138">
      <formula1>"Yes,No"</formula1>
    </dataValidation>
    <dataValidation type="list" allowBlank="1" showInputMessage="1" showErrorMessage="1" sqref="N4:O109">
      <formula1>"Fairtrade,Fairtrade Cocoa Program,UTZ,Rainforest Alliance,other,none"</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opLeftCell="A19" workbookViewId="0">
      <selection activeCell="E40" sqref="E40"/>
    </sheetView>
  </sheetViews>
  <sheetFormatPr defaultRowHeight="15" x14ac:dyDescent="0.25"/>
  <sheetData>
    <row r="1" spans="1:28" ht="18.75" x14ac:dyDescent="0.3">
      <c r="A1" s="29" t="s">
        <v>13</v>
      </c>
      <c r="B1" s="29"/>
      <c r="C1" s="29"/>
      <c r="D1" s="29"/>
      <c r="E1" s="29"/>
      <c r="F1" s="29"/>
      <c r="G1" s="29"/>
      <c r="H1" s="29"/>
      <c r="I1" s="29"/>
      <c r="J1" s="29"/>
      <c r="K1" s="29"/>
      <c r="L1" s="29"/>
      <c r="M1" s="29"/>
      <c r="N1" s="29"/>
      <c r="O1" s="29"/>
      <c r="P1" s="29"/>
      <c r="Q1" s="29"/>
      <c r="R1" s="29"/>
      <c r="V1" s="30" t="s">
        <v>146</v>
      </c>
      <c r="W1" s="30"/>
      <c r="X1" s="30"/>
      <c r="Y1" s="30"/>
      <c r="Z1" s="31" t="s">
        <v>147</v>
      </c>
      <c r="AA1" s="31"/>
      <c r="AB1" s="31"/>
    </row>
    <row r="2" spans="1:28" x14ac:dyDescent="0.25">
      <c r="H2" s="1"/>
      <c r="I2" s="1"/>
      <c r="J2" s="1"/>
      <c r="K2" s="1"/>
      <c r="L2" s="1"/>
      <c r="T2" s="32" t="s">
        <v>143</v>
      </c>
      <c r="U2" s="32"/>
      <c r="V2" s="23" t="s">
        <v>148</v>
      </c>
      <c r="W2" s="24" t="s">
        <v>149</v>
      </c>
      <c r="X2" s="25" t="s">
        <v>150</v>
      </c>
      <c r="Y2" s="26" t="s">
        <v>151</v>
      </c>
      <c r="Z2" s="27" t="s">
        <v>148</v>
      </c>
      <c r="AA2" s="25" t="s">
        <v>150</v>
      </c>
      <c r="AB2" s="26" t="s">
        <v>151</v>
      </c>
    </row>
    <row r="3" spans="1:28" ht="180.75" thickBot="1" x14ac:dyDescent="0.3">
      <c r="A3" s="3" t="s">
        <v>8</v>
      </c>
      <c r="B3" s="3" t="s">
        <v>7</v>
      </c>
      <c r="C3" s="3" t="s">
        <v>9</v>
      </c>
      <c r="D3" s="3" t="s">
        <v>0</v>
      </c>
      <c r="E3" s="3" t="s">
        <v>1</v>
      </c>
      <c r="F3" s="3" t="s">
        <v>2</v>
      </c>
      <c r="G3" s="3" t="s">
        <v>3</v>
      </c>
      <c r="H3" s="4" t="s">
        <v>4</v>
      </c>
      <c r="I3" s="4" t="s">
        <v>6</v>
      </c>
      <c r="J3" s="4" t="s">
        <v>15</v>
      </c>
      <c r="K3" s="4" t="s">
        <v>16</v>
      </c>
      <c r="L3" s="4" t="s">
        <v>17</v>
      </c>
      <c r="M3" s="3" t="s">
        <v>11</v>
      </c>
      <c r="N3" s="3" t="s">
        <v>10</v>
      </c>
      <c r="O3" s="3" t="s">
        <v>14</v>
      </c>
      <c r="P3" s="3" t="s">
        <v>5</v>
      </c>
      <c r="Q3" s="3" t="s">
        <v>18</v>
      </c>
      <c r="R3" s="5" t="s">
        <v>19</v>
      </c>
      <c r="S3" s="5" t="s">
        <v>12</v>
      </c>
      <c r="T3" s="28" t="s">
        <v>144</v>
      </c>
      <c r="U3" s="28" t="s">
        <v>145</v>
      </c>
      <c r="V3" s="6">
        <f>COUNTIF($T:$T,V2)</f>
        <v>0</v>
      </c>
      <c r="W3" s="6">
        <f t="shared" ref="W3:Y3" si="0">COUNTIF($T:$T,W2)</f>
        <v>0</v>
      </c>
      <c r="X3" s="6">
        <f t="shared" si="0"/>
        <v>6</v>
      </c>
      <c r="Y3" s="6">
        <f t="shared" si="0"/>
        <v>10</v>
      </c>
      <c r="Z3" s="6">
        <f>COUNTIF($U:$U,Z2)</f>
        <v>0</v>
      </c>
      <c r="AA3" s="6">
        <f t="shared" ref="AA3:AB3" si="1">COUNTIF($U:$U,AA2)</f>
        <v>6</v>
      </c>
      <c r="AB3" s="6">
        <f t="shared" si="1"/>
        <v>10</v>
      </c>
    </row>
    <row r="4" spans="1:28" ht="15.75" thickTop="1" x14ac:dyDescent="0.25">
      <c r="A4" t="s">
        <v>39</v>
      </c>
      <c r="B4" s="7">
        <v>42430</v>
      </c>
      <c r="C4" t="s">
        <v>152</v>
      </c>
      <c r="D4" t="s">
        <v>43</v>
      </c>
      <c r="E4" t="s">
        <v>59</v>
      </c>
      <c r="F4" s="1" t="s">
        <v>35</v>
      </c>
      <c r="G4" t="s">
        <v>35</v>
      </c>
      <c r="H4" t="s">
        <v>60</v>
      </c>
      <c r="I4" t="s">
        <v>47</v>
      </c>
      <c r="J4" t="s">
        <v>153</v>
      </c>
      <c r="K4" s="9" t="s">
        <v>154</v>
      </c>
      <c r="L4" s="9" t="s">
        <v>155</v>
      </c>
      <c r="M4" s="9" t="s">
        <v>27</v>
      </c>
      <c r="N4" s="9" t="s">
        <v>51</v>
      </c>
      <c r="O4" s="9" t="s">
        <v>51</v>
      </c>
      <c r="P4" s="9" t="s">
        <v>156</v>
      </c>
      <c r="Q4" s="9" t="s">
        <v>157</v>
      </c>
      <c r="R4">
        <v>0.72150000000000003</v>
      </c>
      <c r="T4" t="str">
        <f>IF(M4="Yes","Green",IF(AND(M4="No",N4="Rainforest Alliance"),"Halfgreen",IF(AND(M4="No",OR(N4="Fairtrade",N4="Fairtrade Cocoa Program",N4="UTZ")),"Orange",IF(AND(M4="No",OR(N4="none",N4="other")),"Red",""))))</f>
        <v>Orange</v>
      </c>
      <c r="U4" t="str">
        <f>IF(OR(N4="Fairtrade",N4="Fairtrade Cocoa Program"),"Green",IF(OR(M4="Yes",N4="Rainforest Alliance",N4="UTZ",N4="other"),"Orange",IF(AND(M4="No",N4="none"),"Red","")))</f>
        <v>Orange</v>
      </c>
    </row>
    <row r="5" spans="1:28" x14ac:dyDescent="0.25">
      <c r="A5" t="s">
        <v>39</v>
      </c>
      <c r="B5" s="7">
        <v>42430</v>
      </c>
      <c r="C5" t="s">
        <v>152</v>
      </c>
      <c r="D5" t="s">
        <v>158</v>
      </c>
      <c r="E5" t="s">
        <v>75</v>
      </c>
      <c r="F5" t="s">
        <v>159</v>
      </c>
      <c r="H5" t="s">
        <v>60</v>
      </c>
      <c r="I5" t="s">
        <v>37</v>
      </c>
      <c r="J5" t="s">
        <v>160</v>
      </c>
      <c r="K5" s="9" t="s">
        <v>161</v>
      </c>
      <c r="L5" s="9" t="s">
        <v>162</v>
      </c>
      <c r="M5" s="9" t="s">
        <v>27</v>
      </c>
      <c r="N5" s="9" t="s">
        <v>51</v>
      </c>
      <c r="O5" s="9" t="s">
        <v>51</v>
      </c>
      <c r="P5" s="9" t="s">
        <v>163</v>
      </c>
      <c r="Q5" s="9" t="s">
        <v>164</v>
      </c>
      <c r="R5">
        <v>1.726</v>
      </c>
      <c r="T5" t="str">
        <f t="shared" ref="T5:T19" si="2">IF(M5="Yes","Green",IF(AND(M5="No",N5="Rainforest Alliance"),"Halfgreen",IF(AND(M5="No",OR(N5="Fairtrade",N5="Fairtrade Cocoa Program",N5="UTZ")),"Orange",IF(AND(M5="No",OR(N5="none",N5="other")),"Red",""))))</f>
        <v>Orange</v>
      </c>
      <c r="U5" t="str">
        <f t="shared" ref="U5:U19" si="3">IF(OR(N5="Fairtrade",N5="Fairtrade Cocoa Program"),"Green",IF(OR(M5="Yes",N5="Rainforest Alliance",N5="UTZ",N5="other"),"Orange",IF(AND(M5="No",N5="none"),"Red","")))</f>
        <v>Orange</v>
      </c>
    </row>
    <row r="6" spans="1:28" x14ac:dyDescent="0.25">
      <c r="A6" t="s">
        <v>70</v>
      </c>
      <c r="B6" s="7">
        <v>42430</v>
      </c>
      <c r="C6" t="s">
        <v>165</v>
      </c>
      <c r="D6" t="s">
        <v>166</v>
      </c>
      <c r="E6" t="s">
        <v>90</v>
      </c>
      <c r="F6" s="2" t="s">
        <v>167</v>
      </c>
      <c r="G6" t="s">
        <v>35</v>
      </c>
      <c r="H6" t="s">
        <v>168</v>
      </c>
      <c r="I6" t="s">
        <v>37</v>
      </c>
      <c r="J6" t="s">
        <v>169</v>
      </c>
      <c r="K6" s="9" t="s">
        <v>170</v>
      </c>
      <c r="L6" s="9" t="s">
        <v>171</v>
      </c>
      <c r="M6" s="9" t="s">
        <v>27</v>
      </c>
      <c r="N6" s="9" t="s">
        <v>51</v>
      </c>
      <c r="O6" s="9" t="s">
        <v>51</v>
      </c>
      <c r="P6" s="9" t="s">
        <v>172</v>
      </c>
      <c r="Q6" s="9" t="s">
        <v>173</v>
      </c>
      <c r="R6">
        <v>2.89</v>
      </c>
      <c r="T6" t="str">
        <f t="shared" si="2"/>
        <v>Orange</v>
      </c>
      <c r="U6" t="str">
        <f t="shared" si="3"/>
        <v>Orange</v>
      </c>
    </row>
    <row r="7" spans="1:28" x14ac:dyDescent="0.25">
      <c r="A7" t="s">
        <v>70</v>
      </c>
      <c r="B7" s="7">
        <v>42430</v>
      </c>
      <c r="C7" t="s">
        <v>174</v>
      </c>
      <c r="D7" t="s">
        <v>175</v>
      </c>
      <c r="E7" t="s">
        <v>176</v>
      </c>
      <c r="F7" s="2" t="s">
        <v>177</v>
      </c>
      <c r="G7" t="s">
        <v>35</v>
      </c>
      <c r="H7" s="9" t="s">
        <v>178</v>
      </c>
      <c r="I7" s="9" t="s">
        <v>179</v>
      </c>
      <c r="J7" s="9" t="s">
        <v>180</v>
      </c>
      <c r="K7" s="9" t="s">
        <v>181</v>
      </c>
      <c r="L7" s="9" t="s">
        <v>182</v>
      </c>
      <c r="M7" s="9" t="s">
        <v>27</v>
      </c>
      <c r="N7" s="9" t="s">
        <v>28</v>
      </c>
      <c r="O7" s="9" t="s">
        <v>28</v>
      </c>
      <c r="P7" s="9" t="s">
        <v>183</v>
      </c>
      <c r="Q7" s="9" t="s">
        <v>184</v>
      </c>
      <c r="R7">
        <v>0.45</v>
      </c>
      <c r="T7" t="str">
        <f t="shared" si="2"/>
        <v>Red</v>
      </c>
      <c r="U7" t="str">
        <f t="shared" si="3"/>
        <v>Red</v>
      </c>
    </row>
    <row r="8" spans="1:28" x14ac:dyDescent="0.25">
      <c r="A8" t="s">
        <v>70</v>
      </c>
      <c r="B8" s="7">
        <v>42430</v>
      </c>
      <c r="C8" t="s">
        <v>185</v>
      </c>
      <c r="D8" t="s">
        <v>43</v>
      </c>
      <c r="E8" s="1" t="s">
        <v>35</v>
      </c>
      <c r="F8" s="1" t="s">
        <v>35</v>
      </c>
      <c r="G8" s="1" t="s">
        <v>35</v>
      </c>
      <c r="H8" t="s">
        <v>60</v>
      </c>
      <c r="I8" t="s">
        <v>76</v>
      </c>
      <c r="J8" t="s">
        <v>186</v>
      </c>
      <c r="K8" s="9" t="s">
        <v>187</v>
      </c>
      <c r="L8" s="9" t="s">
        <v>188</v>
      </c>
      <c r="M8" s="9" t="s">
        <v>27</v>
      </c>
      <c r="N8" s="9" t="s">
        <v>28</v>
      </c>
      <c r="O8" s="9" t="s">
        <v>28</v>
      </c>
      <c r="P8" s="9" t="s">
        <v>189</v>
      </c>
      <c r="Q8" s="9" t="s">
        <v>184</v>
      </c>
      <c r="R8">
        <v>1.61</v>
      </c>
      <c r="T8" t="str">
        <f t="shared" si="2"/>
        <v>Red</v>
      </c>
      <c r="U8" t="str">
        <f t="shared" si="3"/>
        <v>Red</v>
      </c>
    </row>
    <row r="9" spans="1:28" x14ac:dyDescent="0.25">
      <c r="A9" t="s">
        <v>70</v>
      </c>
      <c r="B9" s="7">
        <v>42430</v>
      </c>
      <c r="C9" t="s">
        <v>190</v>
      </c>
      <c r="D9" t="s">
        <v>43</v>
      </c>
      <c r="E9" t="s">
        <v>75</v>
      </c>
      <c r="F9" s="1" t="s">
        <v>35</v>
      </c>
      <c r="G9" t="s">
        <v>191</v>
      </c>
      <c r="H9" t="s">
        <v>60</v>
      </c>
      <c r="I9" t="s">
        <v>76</v>
      </c>
      <c r="J9" t="s">
        <v>192</v>
      </c>
      <c r="K9" s="9" t="s">
        <v>193</v>
      </c>
      <c r="L9" s="9" t="s">
        <v>194</v>
      </c>
      <c r="M9" s="9" t="s">
        <v>27</v>
      </c>
      <c r="N9" s="9" t="s">
        <v>28</v>
      </c>
      <c r="O9" s="9" t="s">
        <v>28</v>
      </c>
      <c r="P9" s="9" t="s">
        <v>195</v>
      </c>
      <c r="Q9" s="9" t="s">
        <v>32</v>
      </c>
      <c r="R9">
        <v>3.54</v>
      </c>
      <c r="T9" t="str">
        <f t="shared" si="2"/>
        <v>Red</v>
      </c>
      <c r="U9" t="str">
        <f t="shared" si="3"/>
        <v>Red</v>
      </c>
    </row>
    <row r="10" spans="1:28" x14ac:dyDescent="0.25">
      <c r="A10" t="s">
        <v>70</v>
      </c>
      <c r="B10" s="7">
        <v>42430</v>
      </c>
      <c r="C10" s="1" t="s">
        <v>35</v>
      </c>
      <c r="D10" t="s">
        <v>43</v>
      </c>
      <c r="E10" t="s">
        <v>109</v>
      </c>
      <c r="F10" s="1" t="s">
        <v>35</v>
      </c>
      <c r="G10" t="s">
        <v>196</v>
      </c>
      <c r="H10" t="s">
        <v>60</v>
      </c>
      <c r="I10" t="s">
        <v>76</v>
      </c>
      <c r="J10" t="s">
        <v>197</v>
      </c>
      <c r="K10" s="9" t="s">
        <v>198</v>
      </c>
      <c r="L10" s="9" t="s">
        <v>199</v>
      </c>
      <c r="M10" s="9" t="s">
        <v>27</v>
      </c>
      <c r="N10" s="9" t="s">
        <v>28</v>
      </c>
      <c r="O10" s="9" t="s">
        <v>28</v>
      </c>
      <c r="P10" s="9" t="s">
        <v>200</v>
      </c>
      <c r="Q10" s="9" t="s">
        <v>157</v>
      </c>
      <c r="R10">
        <v>0.96</v>
      </c>
      <c r="T10" t="str">
        <f t="shared" si="2"/>
        <v>Red</v>
      </c>
      <c r="U10" t="str">
        <f t="shared" si="3"/>
        <v>Red</v>
      </c>
    </row>
    <row r="11" spans="1:28" x14ac:dyDescent="0.25">
      <c r="A11" s="33" t="s">
        <v>40</v>
      </c>
      <c r="B11" s="7">
        <v>42431</v>
      </c>
      <c r="C11" t="s">
        <v>201</v>
      </c>
      <c r="D11" t="s">
        <v>43</v>
      </c>
      <c r="E11" t="s">
        <v>75</v>
      </c>
      <c r="F11" s="1" t="s">
        <v>35</v>
      </c>
      <c r="G11" t="s">
        <v>202</v>
      </c>
      <c r="H11" t="s">
        <v>60</v>
      </c>
      <c r="I11" t="s">
        <v>37</v>
      </c>
      <c r="J11" t="s">
        <v>203</v>
      </c>
      <c r="K11" s="9" t="s">
        <v>204</v>
      </c>
      <c r="L11" s="9" t="s">
        <v>205</v>
      </c>
      <c r="M11" s="9" t="s">
        <v>27</v>
      </c>
      <c r="N11" s="9" t="s">
        <v>28</v>
      </c>
      <c r="O11" s="9" t="s">
        <v>28</v>
      </c>
      <c r="P11" s="9" t="s">
        <v>206</v>
      </c>
      <c r="Q11" s="9" t="s">
        <v>157</v>
      </c>
      <c r="R11">
        <v>0.93</v>
      </c>
      <c r="T11" t="str">
        <f t="shared" si="2"/>
        <v>Red</v>
      </c>
      <c r="U11" t="str">
        <f t="shared" si="3"/>
        <v>Red</v>
      </c>
    </row>
    <row r="12" spans="1:28" x14ac:dyDescent="0.25">
      <c r="A12" s="33" t="s">
        <v>40</v>
      </c>
      <c r="B12" s="7">
        <v>42431</v>
      </c>
      <c r="C12" t="s">
        <v>201</v>
      </c>
      <c r="D12" t="s">
        <v>43</v>
      </c>
      <c r="E12" t="s">
        <v>75</v>
      </c>
      <c r="F12" s="1" t="s">
        <v>35</v>
      </c>
      <c r="G12" t="s">
        <v>202</v>
      </c>
      <c r="H12" t="s">
        <v>60</v>
      </c>
      <c r="I12" t="s">
        <v>37</v>
      </c>
      <c r="J12" t="s">
        <v>203</v>
      </c>
      <c r="K12" s="9" t="s">
        <v>204</v>
      </c>
      <c r="L12" s="9" t="s">
        <v>205</v>
      </c>
      <c r="M12" s="9" t="s">
        <v>27</v>
      </c>
      <c r="N12" s="9" t="s">
        <v>28</v>
      </c>
      <c r="O12" s="9" t="s">
        <v>28</v>
      </c>
      <c r="P12" s="9" t="s">
        <v>207</v>
      </c>
      <c r="Q12" s="9" t="s">
        <v>184</v>
      </c>
      <c r="R12">
        <v>0.54</v>
      </c>
      <c r="T12" t="str">
        <f t="shared" si="2"/>
        <v>Red</v>
      </c>
      <c r="U12" t="str">
        <f t="shared" si="3"/>
        <v>Red</v>
      </c>
    </row>
    <row r="13" spans="1:28" x14ac:dyDescent="0.25">
      <c r="A13" s="33" t="s">
        <v>40</v>
      </c>
      <c r="B13" s="7">
        <v>42431</v>
      </c>
      <c r="C13" t="s">
        <v>201</v>
      </c>
      <c r="D13" t="s">
        <v>43</v>
      </c>
      <c r="E13" t="s">
        <v>75</v>
      </c>
      <c r="F13" s="1" t="s">
        <v>35</v>
      </c>
      <c r="G13" t="s">
        <v>202</v>
      </c>
      <c r="H13" t="s">
        <v>60</v>
      </c>
      <c r="I13" t="s">
        <v>37</v>
      </c>
      <c r="J13" t="s">
        <v>203</v>
      </c>
      <c r="K13" s="9" t="s">
        <v>204</v>
      </c>
      <c r="L13" s="9" t="s">
        <v>205</v>
      </c>
      <c r="M13" s="9" t="s">
        <v>27</v>
      </c>
      <c r="N13" s="9" t="s">
        <v>28</v>
      </c>
      <c r="O13" s="9" t="s">
        <v>28</v>
      </c>
      <c r="P13" s="9" t="s">
        <v>208</v>
      </c>
      <c r="Q13" s="9" t="s">
        <v>209</v>
      </c>
      <c r="R13">
        <v>0.46</v>
      </c>
      <c r="T13" t="str">
        <f t="shared" si="2"/>
        <v>Red</v>
      </c>
      <c r="U13" t="str">
        <f t="shared" si="3"/>
        <v>Red</v>
      </c>
    </row>
    <row r="14" spans="1:28" x14ac:dyDescent="0.25">
      <c r="A14" s="33" t="s">
        <v>40</v>
      </c>
      <c r="B14" s="7">
        <v>42431</v>
      </c>
      <c r="C14" t="s">
        <v>201</v>
      </c>
      <c r="D14" t="s">
        <v>43</v>
      </c>
      <c r="E14" t="s">
        <v>75</v>
      </c>
      <c r="F14" s="1" t="s">
        <v>35</v>
      </c>
      <c r="G14" t="s">
        <v>202</v>
      </c>
      <c r="H14" t="s">
        <v>60</v>
      </c>
      <c r="I14" t="s">
        <v>37</v>
      </c>
      <c r="J14" t="s">
        <v>203</v>
      </c>
      <c r="K14" s="9" t="s">
        <v>204</v>
      </c>
      <c r="L14" s="9" t="s">
        <v>205</v>
      </c>
      <c r="M14" s="9" t="s">
        <v>27</v>
      </c>
      <c r="N14" s="9" t="s">
        <v>28</v>
      </c>
      <c r="O14" s="9" t="s">
        <v>28</v>
      </c>
      <c r="P14" s="9" t="s">
        <v>210</v>
      </c>
      <c r="Q14" s="9" t="s">
        <v>211</v>
      </c>
      <c r="R14">
        <v>0.31</v>
      </c>
      <c r="T14" t="str">
        <f t="shared" si="2"/>
        <v>Red</v>
      </c>
      <c r="U14" t="str">
        <f t="shared" si="3"/>
        <v>Red</v>
      </c>
    </row>
    <row r="15" spans="1:28" x14ac:dyDescent="0.25">
      <c r="A15" s="33" t="s">
        <v>87</v>
      </c>
      <c r="B15" s="7">
        <v>42430</v>
      </c>
      <c r="C15" t="s">
        <v>185</v>
      </c>
      <c r="D15" t="s">
        <v>212</v>
      </c>
      <c r="E15" t="s">
        <v>75</v>
      </c>
      <c r="F15" s="1" t="s">
        <v>35</v>
      </c>
      <c r="G15" t="s">
        <v>213</v>
      </c>
      <c r="H15" t="s">
        <v>60</v>
      </c>
      <c r="I15" t="s">
        <v>37</v>
      </c>
      <c r="J15" t="s">
        <v>214</v>
      </c>
      <c r="K15" s="9" t="s">
        <v>204</v>
      </c>
      <c r="L15" s="9" t="s">
        <v>205</v>
      </c>
      <c r="M15" s="9" t="s">
        <v>27</v>
      </c>
      <c r="N15" s="9" t="s">
        <v>28</v>
      </c>
      <c r="O15" s="9" t="s">
        <v>28</v>
      </c>
      <c r="P15" s="9" t="s">
        <v>215</v>
      </c>
      <c r="Q15" s="9" t="s">
        <v>184</v>
      </c>
      <c r="R15">
        <v>1.0900000000000001</v>
      </c>
      <c r="T15" t="str">
        <f t="shared" si="2"/>
        <v>Red</v>
      </c>
      <c r="U15" t="str">
        <f t="shared" si="3"/>
        <v>Red</v>
      </c>
    </row>
    <row r="16" spans="1:28" x14ac:dyDescent="0.25">
      <c r="A16" s="33" t="s">
        <v>216</v>
      </c>
      <c r="B16" s="7">
        <v>42430</v>
      </c>
      <c r="C16" t="s">
        <v>217</v>
      </c>
      <c r="D16" t="s">
        <v>43</v>
      </c>
      <c r="E16" t="s">
        <v>75</v>
      </c>
      <c r="F16" s="1" t="s">
        <v>35</v>
      </c>
      <c r="G16" t="s">
        <v>218</v>
      </c>
      <c r="H16" t="s">
        <v>111</v>
      </c>
      <c r="I16" t="s">
        <v>219</v>
      </c>
      <c r="J16" t="s">
        <v>220</v>
      </c>
      <c r="K16" s="9" t="s">
        <v>221</v>
      </c>
      <c r="L16" s="9" t="s">
        <v>222</v>
      </c>
      <c r="M16" s="9" t="s">
        <v>27</v>
      </c>
      <c r="N16" s="9" t="s">
        <v>28</v>
      </c>
      <c r="O16" s="9" t="s">
        <v>28</v>
      </c>
      <c r="P16" s="9" t="s">
        <v>223</v>
      </c>
      <c r="Q16" s="9" t="s">
        <v>224</v>
      </c>
      <c r="R16">
        <v>2.27</v>
      </c>
      <c r="T16" t="str">
        <f t="shared" si="2"/>
        <v>Red</v>
      </c>
      <c r="U16" t="str">
        <f t="shared" si="3"/>
        <v>Red</v>
      </c>
    </row>
    <row r="17" spans="1:21" x14ac:dyDescent="0.25">
      <c r="A17" s="33" t="s">
        <v>216</v>
      </c>
      <c r="B17" s="7">
        <v>42430</v>
      </c>
      <c r="C17" t="s">
        <v>225</v>
      </c>
      <c r="D17" t="s">
        <v>43</v>
      </c>
      <c r="E17" t="s">
        <v>75</v>
      </c>
      <c r="F17" s="1" t="s">
        <v>35</v>
      </c>
      <c r="G17" t="s">
        <v>226</v>
      </c>
      <c r="H17" t="s">
        <v>60</v>
      </c>
      <c r="I17" t="s">
        <v>37</v>
      </c>
      <c r="J17" t="s">
        <v>227</v>
      </c>
      <c r="K17" s="9" t="s">
        <v>228</v>
      </c>
      <c r="L17" s="9" t="s">
        <v>229</v>
      </c>
      <c r="M17" s="9" t="s">
        <v>27</v>
      </c>
      <c r="N17" s="9" t="s">
        <v>51</v>
      </c>
      <c r="O17" s="9" t="s">
        <v>51</v>
      </c>
      <c r="P17" s="9" t="s">
        <v>230</v>
      </c>
      <c r="Q17" s="9" t="s">
        <v>164</v>
      </c>
      <c r="R17">
        <v>0.9</v>
      </c>
      <c r="T17" t="str">
        <f t="shared" si="2"/>
        <v>Orange</v>
      </c>
      <c r="U17" t="str">
        <f t="shared" si="3"/>
        <v>Orange</v>
      </c>
    </row>
    <row r="18" spans="1:21" x14ac:dyDescent="0.25">
      <c r="A18" s="33" t="s">
        <v>216</v>
      </c>
      <c r="B18" s="7">
        <v>42430</v>
      </c>
      <c r="C18" t="s">
        <v>105</v>
      </c>
      <c r="D18" t="s">
        <v>43</v>
      </c>
      <c r="E18" t="s">
        <v>75</v>
      </c>
      <c r="F18" s="1" t="s">
        <v>35</v>
      </c>
      <c r="G18" t="s">
        <v>226</v>
      </c>
      <c r="H18" t="s">
        <v>111</v>
      </c>
      <c r="I18" t="s">
        <v>37</v>
      </c>
      <c r="J18" t="s">
        <v>231</v>
      </c>
      <c r="K18" s="9" t="s">
        <v>232</v>
      </c>
      <c r="L18" s="9" t="s">
        <v>233</v>
      </c>
      <c r="M18" s="9" t="s">
        <v>27</v>
      </c>
      <c r="N18" s="9" t="s">
        <v>51</v>
      </c>
      <c r="O18" s="9" t="s">
        <v>51</v>
      </c>
      <c r="P18" s="9" t="s">
        <v>234</v>
      </c>
      <c r="Q18" s="9" t="s">
        <v>157</v>
      </c>
      <c r="R18">
        <v>1.63</v>
      </c>
      <c r="T18" t="str">
        <f t="shared" si="2"/>
        <v>Orange</v>
      </c>
      <c r="U18" t="str">
        <f t="shared" si="3"/>
        <v>Orange</v>
      </c>
    </row>
    <row r="19" spans="1:21" x14ac:dyDescent="0.25">
      <c r="A19" s="33" t="s">
        <v>216</v>
      </c>
      <c r="B19" s="7">
        <v>42430</v>
      </c>
      <c r="C19" t="s">
        <v>235</v>
      </c>
      <c r="D19" t="s">
        <v>236</v>
      </c>
      <c r="E19" t="s">
        <v>75</v>
      </c>
      <c r="F19" s="1" t="s">
        <v>35</v>
      </c>
      <c r="G19" t="s">
        <v>226</v>
      </c>
      <c r="H19" t="s">
        <v>60</v>
      </c>
      <c r="I19" t="s">
        <v>37</v>
      </c>
      <c r="J19" t="s">
        <v>237</v>
      </c>
      <c r="K19" s="9" t="s">
        <v>238</v>
      </c>
      <c r="L19" s="9" t="s">
        <v>239</v>
      </c>
      <c r="M19" s="9" t="s">
        <v>27</v>
      </c>
      <c r="N19" s="9" t="s">
        <v>51</v>
      </c>
      <c r="O19" s="9" t="s">
        <v>51</v>
      </c>
      <c r="P19" s="9" t="s">
        <v>240</v>
      </c>
      <c r="Q19" s="9" t="s">
        <v>33</v>
      </c>
      <c r="R19">
        <v>0.9</v>
      </c>
      <c r="T19" t="str">
        <f t="shared" si="2"/>
        <v>Orange</v>
      </c>
      <c r="U19" t="str">
        <f t="shared" si="3"/>
        <v>Orange</v>
      </c>
    </row>
  </sheetData>
  <mergeCells count="4">
    <mergeCell ref="A1:R1"/>
    <mergeCell ref="V1:Y1"/>
    <mergeCell ref="Z1:AB1"/>
    <mergeCell ref="T2:U2"/>
  </mergeCells>
  <conditionalFormatting sqref="T4:U19">
    <cfRule type="cellIs" dxfId="4" priority="1" operator="equal">
      <formula>"Green"</formula>
    </cfRule>
    <cfRule type="cellIs" dxfId="5" priority="2" operator="equal">
      <formula>"Halfgreen"</formula>
    </cfRule>
    <cfRule type="cellIs" dxfId="6" priority="3" operator="equal">
      <formula>"Orange"</formula>
    </cfRule>
    <cfRule type="cellIs" dxfId="7" priority="4" operator="equal">
      <formula>"Red"</formula>
    </cfRule>
  </conditionalFormatting>
  <dataValidations count="2">
    <dataValidation type="list" allowBlank="1" showInputMessage="1" showErrorMessage="1" sqref="N4:O19">
      <formula1>"Fairtrade,Fairtrade Cocoa Program,UTZ,Rainforest Alliance,other,none"</formula1>
    </dataValidation>
    <dataValidation type="list" allowBlank="1" showInputMessage="1" showErrorMessage="1" sqref="M4:M19">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čokolade</vt:lpstr>
      <vt:lpstr>zajčki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Koch</dc:creator>
  <cp:lastModifiedBy>Marjetka</cp:lastModifiedBy>
  <dcterms:created xsi:type="dcterms:W3CDTF">2015-03-20T09:54:08Z</dcterms:created>
  <dcterms:modified xsi:type="dcterms:W3CDTF">2016-03-22T18:22:25Z</dcterms:modified>
</cp:coreProperties>
</file>